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24226"/>
  <bookViews>
    <workbookView xWindow="65416" yWindow="65416" windowWidth="29040" windowHeight="15840" activeTab="0"/>
  </bookViews>
  <sheets>
    <sheet name="0" sheetId="1" r:id="rId1"/>
    <sheet name="1" sheetId="2" r:id="rId2"/>
    <sheet name="1a" sheetId="3" r:id="rId3"/>
    <sheet name="2" sheetId="4" r:id="rId4"/>
    <sheet name="3" sheetId="5" r:id="rId5"/>
    <sheet name="4" sheetId="6" r:id="rId6"/>
    <sheet name="5" sheetId="7" r:id="rId7"/>
    <sheet name="6" sheetId="8" r:id="rId8"/>
    <sheet name="7" sheetId="9" r:id="rId9"/>
    <sheet name="8" sheetId="10" r:id="rId10"/>
    <sheet name="9" sheetId="16" r:id="rId11"/>
    <sheet name="10 i 11" sheetId="12" r:id="rId12"/>
    <sheet name="12" sheetId="13" r:id="rId13"/>
    <sheet name="13"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0">'0'!$A$1:$K$50</definedName>
    <definedName name="_xlnm.Print_Area" localSheetId="1">'1'!$5:$44</definedName>
    <definedName name="_xlnm.Print_Area" localSheetId="11">'10 i 11'!$A$5:$K$47</definedName>
    <definedName name="_xlnm.Print_Area" localSheetId="12">'12'!$A$5:$T$23</definedName>
    <definedName name="_xlnm.Print_Area" localSheetId="13">'13'!$A$2:$I$170</definedName>
    <definedName name="_xlnm.Print_Area" localSheetId="2">'1a'!$A$2:$V$43</definedName>
    <definedName name="_xlnm.Print_Area" localSheetId="3">'2'!$C$4:$D$22</definedName>
    <definedName name="_xlnm.Print_Area" localSheetId="4">'3'!$C$4:$D$25</definedName>
    <definedName name="_xlnm.Print_Area" localSheetId="5">'4'!$C$5:$N$29</definedName>
    <definedName name="_xlnm.Print_Area" localSheetId="6">'5'!$C$5:$N$29</definedName>
    <definedName name="_xlnm.Print_Area" localSheetId="7">'6'!$C$5:$N$28</definedName>
    <definedName name="_xlnm.Print_Area" localSheetId="8">'7'!$C$4:$H$22</definedName>
    <definedName name="_xlnm.Print_Area" localSheetId="9">'8'!$C$4:$E$22</definedName>
    <definedName name="_xlnm.Print_Area" localSheetId="10">'9'!$B$5:$T$33</definedName>
  </definedNames>
  <calcPr calcId="191029"/>
  <extLst/>
</workbook>
</file>

<file path=xl/sharedStrings.xml><?xml version="1.0" encoding="utf-8"?>
<sst xmlns="http://schemas.openxmlformats.org/spreadsheetml/2006/main" count="679" uniqueCount="248">
  <si>
    <t>000 mkd</t>
  </si>
  <si>
    <t>No.</t>
  </si>
  <si>
    <t>non-life</t>
  </si>
  <si>
    <t>Triglav</t>
  </si>
  <si>
    <t>Sava</t>
  </si>
  <si>
    <t>Evroins</t>
  </si>
  <si>
    <t>Winner</t>
  </si>
  <si>
    <t>Eurolink</t>
  </si>
  <si>
    <t>Uniqa</t>
  </si>
  <si>
    <t>Insur. Policy</t>
  </si>
  <si>
    <t>Croatia</t>
  </si>
  <si>
    <t>Total</t>
  </si>
  <si>
    <t>01. Accident</t>
  </si>
  <si>
    <t>02. Health</t>
  </si>
  <si>
    <t>03. Motor vehicles (casco)</t>
  </si>
  <si>
    <t>05. Aircrafts (casco)</t>
  </si>
  <si>
    <t>06. Vessels (casco)</t>
  </si>
  <si>
    <t>07. Cargo</t>
  </si>
  <si>
    <t>10. MTPL (total)</t>
  </si>
  <si>
    <t>12. Vessel's liability</t>
  </si>
  <si>
    <t>13. General liability</t>
  </si>
  <si>
    <t>15. Suretyship</t>
  </si>
  <si>
    <t>16. Financial losses</t>
  </si>
  <si>
    <t>17. Legal expenses</t>
  </si>
  <si>
    <t>life</t>
  </si>
  <si>
    <t>Total:</t>
  </si>
  <si>
    <t>Grawe</t>
  </si>
  <si>
    <t>19. Life assurance</t>
  </si>
  <si>
    <t>Croatia life</t>
  </si>
  <si>
    <t>Winner life</t>
  </si>
  <si>
    <t>Uniqa life</t>
  </si>
  <si>
    <t>Insurance Policy</t>
  </si>
  <si>
    <t>000mkd</t>
  </si>
  <si>
    <t>Insurance Undertaking</t>
  </si>
  <si>
    <t>Gross written premium</t>
  </si>
  <si>
    <t>Reinsurance and/or coinsurance share</t>
  </si>
  <si>
    <t>Technical premium</t>
  </si>
  <si>
    <t>Share for insurance operations</t>
  </si>
  <si>
    <t>Total(nonlife)</t>
  </si>
  <si>
    <t>Total(life)</t>
  </si>
  <si>
    <t>TOTAL</t>
  </si>
  <si>
    <t>19. Life Assurance</t>
  </si>
  <si>
    <t>Insurance undertaking</t>
  </si>
  <si>
    <t>Number of unsettled claims at the beginning of the period</t>
  </si>
  <si>
    <t>Number of reported and reopened claims</t>
  </si>
  <si>
    <t>Number of liquidated claims</t>
  </si>
  <si>
    <t>Number of rejected claims</t>
  </si>
  <si>
    <t>Number of unsettled claims at the end of the period</t>
  </si>
  <si>
    <t>Number of claims in litigation (part of the previous column)</t>
  </si>
  <si>
    <t>Administrative expenses</t>
  </si>
  <si>
    <t>Comissions to intermediaries</t>
  </si>
  <si>
    <t>Other expenses related to insurance</t>
  </si>
  <si>
    <t>Total(non-life)</t>
  </si>
  <si>
    <t>nonlife
Total</t>
  </si>
  <si>
    <t>life
Total</t>
  </si>
  <si>
    <t>Foreign natural persons</t>
  </si>
  <si>
    <t>State</t>
  </si>
  <si>
    <t>Unearned premium provisions</t>
  </si>
  <si>
    <t>Bonuses and rebates provisions</t>
  </si>
  <si>
    <t>Claims provisions</t>
  </si>
  <si>
    <t>Equilization provision</t>
  </si>
  <si>
    <t>Mathematical provision</t>
  </si>
  <si>
    <t>Other technical provisions</t>
  </si>
  <si>
    <t>Reported claims provisions</t>
  </si>
  <si>
    <t>IBNR</t>
  </si>
  <si>
    <t>Total claims provisions</t>
  </si>
  <si>
    <t>Claims Provisons</t>
  </si>
  <si>
    <t>Total (non-life)</t>
  </si>
  <si>
    <t>Total (life)</t>
  </si>
  <si>
    <t>non-life
Total</t>
  </si>
  <si>
    <t>Total capital</t>
  </si>
  <si>
    <t>Solvency margin</t>
  </si>
  <si>
    <t>Domestic natural persons</t>
  </si>
  <si>
    <t>Makedonija</t>
  </si>
  <si>
    <t>Premium</t>
  </si>
  <si>
    <t>Claims</t>
  </si>
  <si>
    <t>Number of contracts concluded</t>
  </si>
  <si>
    <t>Gross unearned premium provisions</t>
  </si>
  <si>
    <t>Number of claims liquidated</t>
  </si>
  <si>
    <t>Gross claims paid (liquidated)</t>
  </si>
  <si>
    <t>Number of claims reserved</t>
  </si>
  <si>
    <t>Gross RBNS provisions</t>
  </si>
  <si>
    <t>CLASS 01 - Accident insurance</t>
  </si>
  <si>
    <t>Accident insurance in and outside of regular business</t>
  </si>
  <si>
    <t>Accident insurance in motor vehicles and while performing specific activities</t>
  </si>
  <si>
    <t>Accident insurance of pupils, students  and young peoples</t>
  </si>
  <si>
    <t>Accident insurance of guests, visitors to events, travelers and tourists</t>
  </si>
  <si>
    <t>Accident insurance of customers, subscribers and other users of public services</t>
  </si>
  <si>
    <t xml:space="preserve">Other special accident insurance </t>
  </si>
  <si>
    <t xml:space="preserve">Compulsory accident insurance of passengers in public traffic </t>
  </si>
  <si>
    <t>Accident insurance of managers</t>
  </si>
  <si>
    <t>Other accident insurance</t>
  </si>
  <si>
    <t>Class 02 - Health insurance</t>
  </si>
  <si>
    <t>Supplementary health insurance according to the Law on voluntary health insurance</t>
  </si>
  <si>
    <t>Private health insurance according to the Law on voluntary health insurance</t>
  </si>
  <si>
    <t>Other voluntary health insurance</t>
  </si>
  <si>
    <t>CLASS 03 - Insurance of motor vehicles (casco)</t>
  </si>
  <si>
    <t>Casco insurance of motor vehicles on their own power</t>
  </si>
  <si>
    <t>Other insurance of motor vehicles (casco)</t>
  </si>
  <si>
    <t>CLASS 04 - Insurance of railway rolling stock vehicles (casco)</t>
  </si>
  <si>
    <t>Insurance of railway rolling stock vehicles (casco)</t>
  </si>
  <si>
    <t>Other insurance of railway rolling stock vehicles (casco)</t>
  </si>
  <si>
    <t>CLASS 05 - Insurance of aircrafts (casco)</t>
  </si>
  <si>
    <t>Insurance of aircrafts (casco)</t>
  </si>
  <si>
    <t>Other insurance of aircrafts (casco)</t>
  </si>
  <si>
    <t>CLASS 06 - Insurance of vessels (casco)</t>
  </si>
  <si>
    <t>Insurance of vessels (casco)</t>
  </si>
  <si>
    <t>Other insurance of vessels (casco)</t>
  </si>
  <si>
    <t>CLASS 07 - Insurance of goods in transportation (cargo)</t>
  </si>
  <si>
    <t>Insurance of goods in international transportation (cargo)</t>
  </si>
  <si>
    <t>Insurance of goods in domestic transportation (cargo)</t>
  </si>
  <si>
    <t>Other insurance of goods in transportation (cargo)</t>
  </si>
  <si>
    <t>CLASS 08 - Property insurance against fire and natural forces</t>
  </si>
  <si>
    <t>Property insurance of natural persons</t>
  </si>
  <si>
    <t>Insurance of crops and fruit</t>
  </si>
  <si>
    <t>Insurance of animals</t>
  </si>
  <si>
    <t>Construction and erection insurance</t>
  </si>
  <si>
    <t>Insurance of buildings and/or their contents (except 080105)</t>
  </si>
  <si>
    <t xml:space="preserve">Household insurance </t>
  </si>
  <si>
    <t>Other property insurance of natural persons</t>
  </si>
  <si>
    <t>Property insurance of legal entities</t>
  </si>
  <si>
    <t>Insurance of buildings and/or their contents (except 080205 and 080206)</t>
  </si>
  <si>
    <t>Property insurance of power companies</t>
  </si>
  <si>
    <t>Property insurance of telecommunication companies</t>
  </si>
  <si>
    <t>Other property insurance of legal entities</t>
  </si>
  <si>
    <t>CLASS 09 - Other property insurance</t>
  </si>
  <si>
    <t>Property insurance of natural entities</t>
  </si>
  <si>
    <t>Insurance of buildings and/or their contents (except 090105)</t>
  </si>
  <si>
    <t>Insurance of buildings and/or their contents (except 090205 and 090206)</t>
  </si>
  <si>
    <t>CLASS 08+09 - Property insurance</t>
  </si>
  <si>
    <t>Insurance of buildings and/or their contents (except 890105)</t>
  </si>
  <si>
    <t>Insurance of buildings and/or their contents (except 890205 and 890206)</t>
  </si>
  <si>
    <t>CLASS 10 - Motor third party liability insurance</t>
  </si>
  <si>
    <t>Domestic compulsory motor third party liability insurance (CMTPL)</t>
  </si>
  <si>
    <t>Passenger vehicles</t>
  </si>
  <si>
    <t>Heavy vehicles</t>
  </si>
  <si>
    <t>Buses</t>
  </si>
  <si>
    <t>Towing vehicles</t>
  </si>
  <si>
    <t>Special vehicles</t>
  </si>
  <si>
    <t>Motorcycles and scooters</t>
  </si>
  <si>
    <t>Trailers</t>
  </si>
  <si>
    <t>Operating motor vehicles</t>
  </si>
  <si>
    <t>Vehicles during test drives and staying in stores</t>
  </si>
  <si>
    <t>Vehicle during upgrading of its own axis (peer ACS)</t>
  </si>
  <si>
    <t>Motor vehicles with test plates</t>
  </si>
  <si>
    <t>Vehicle during the repair in motor car repair stations and workshops for washing and lubrication</t>
  </si>
  <si>
    <t>Vehicles with special license plates that are in circulation on the territory of Macedonia</t>
  </si>
  <si>
    <t>Green card (GC)</t>
  </si>
  <si>
    <t>Border insurance (BI)</t>
  </si>
  <si>
    <t>Passenger cars</t>
  </si>
  <si>
    <t>Voluntary motor third party liability insurance</t>
  </si>
  <si>
    <t>Carrier's liability insurance</t>
  </si>
  <si>
    <t>Other motor third party liability insurance</t>
  </si>
  <si>
    <t>CLASS 11 - Aircraft third party liability insurance</t>
  </si>
  <si>
    <t>Compulsory aircraft third party liability insurance</t>
  </si>
  <si>
    <t>Other aircraft third party liability insurance</t>
  </si>
  <si>
    <t>CLASS 12 - Vessel third party liability insurance</t>
  </si>
  <si>
    <t>Compulsory vessel third party liability insurance</t>
  </si>
  <si>
    <t>Other vessel third party liability insurance</t>
  </si>
  <si>
    <t>CLASS 13 - General liability insurance</t>
  </si>
  <si>
    <t>Liability insurance of  contractors on construction and erection works</t>
  </si>
  <si>
    <t>Liability insurance of households</t>
  </si>
  <si>
    <t>Liability insurance in film industry</t>
  </si>
  <si>
    <t>Liability insurance in rail traffic</t>
  </si>
  <si>
    <t>Liability insurance of producers, vendors and suppliers</t>
  </si>
  <si>
    <t>Other general liability insurance</t>
  </si>
  <si>
    <t>Liability insurance of designers</t>
  </si>
  <si>
    <t>Liability insurance of lawyers</t>
  </si>
  <si>
    <t>Liability insurance of notaries</t>
  </si>
  <si>
    <t>Liability insurance of audit companies</t>
  </si>
  <si>
    <t>Liability insurance of insurance brokerage companies and insurance agencies</t>
  </si>
  <si>
    <t>Liability insurance of trustees</t>
  </si>
  <si>
    <t>Liability insurance of forwarding agents in domestic transport</t>
  </si>
  <si>
    <t>Liability insurance of forwarding agents in international transport</t>
  </si>
  <si>
    <t>Liability insurance of issuers of certificates</t>
  </si>
  <si>
    <t>Liability insurance related to real estate management</t>
  </si>
  <si>
    <t>Liability insurance related to medical, dental and pharmaceutical activity</t>
  </si>
  <si>
    <t>Liability insurance related to tourist activities</t>
  </si>
  <si>
    <t>Other professional liability insurance</t>
  </si>
  <si>
    <t>Other general insurance of liability</t>
  </si>
  <si>
    <t>CLASS 14 - Credit insurance</t>
  </si>
  <si>
    <t>Insurance of credits and loans granted to natural persons</t>
  </si>
  <si>
    <t>Insurance of credits and loans granted to legal entities</t>
  </si>
  <si>
    <t>Insurance of receivables related to financial leasing</t>
  </si>
  <si>
    <t>Other credit insurance</t>
  </si>
  <si>
    <t>CLASS 15 - Suretyship insurance</t>
  </si>
  <si>
    <t>Insurance of guarantees for TIR carnets</t>
  </si>
  <si>
    <t>Other shuretyship insurance</t>
  </si>
  <si>
    <t>CLASS 16 - Miscellaneous financial loss insurance</t>
  </si>
  <si>
    <t>Lost income insurance, caused by fire and other natural forces</t>
  </si>
  <si>
    <t>Lost income insurance caused by an inability to perform work activities</t>
  </si>
  <si>
    <t>Insurance against fraudulent purchase of foreign currencies</t>
  </si>
  <si>
    <t>Insurance against cancellation of events and performances</t>
  </si>
  <si>
    <t>Other miscellaneous financial loss insurance</t>
  </si>
  <si>
    <t>CLASS 17 - Legal expenses insurance</t>
  </si>
  <si>
    <t>Expenses for legal aid and litigation</t>
  </si>
  <si>
    <t>Other legal expenses insurance</t>
  </si>
  <si>
    <t>CLASS 18 - Tourist assistance insurance</t>
  </si>
  <si>
    <t>Travel insurance</t>
  </si>
  <si>
    <t>Travel insurance for foreigners, while traveling or temporary residence in R. Macedonia</t>
  </si>
  <si>
    <t>Insurance against cancellation of travel tours</t>
  </si>
  <si>
    <t>Other tourist assistance insurance</t>
  </si>
  <si>
    <t>04. Railway vehicles (casco)</t>
  </si>
  <si>
    <t>08.  Property, fire and nat.forces</t>
  </si>
  <si>
    <t>09.  Property, other</t>
  </si>
  <si>
    <t>11.Aircraft's liability</t>
  </si>
  <si>
    <t>14. Credit</t>
  </si>
  <si>
    <t>Table 5.Gross claims paid (liquidated)</t>
  </si>
  <si>
    <t>18.Tourists assistance</t>
  </si>
  <si>
    <t>Table 6. Number of claims liquidated</t>
  </si>
  <si>
    <t>Таble 7. Claims structure</t>
  </si>
  <si>
    <t>Table 9. Structure of the paid in capital</t>
  </si>
  <si>
    <t>Table 10. Gross technical provisions</t>
  </si>
  <si>
    <t>Table 11. Net technical provisions</t>
  </si>
  <si>
    <t>Тable 12. Capital and Solvency Margin</t>
  </si>
  <si>
    <t>Table 13. Statistical data for non- life insurance undertakings</t>
  </si>
  <si>
    <t>Table 2. Premium structure, by insurance undertakings</t>
  </si>
  <si>
    <t>Table 3. Premium structure, by lines of business</t>
  </si>
  <si>
    <t>Table 4. Number of contracts concluded (policies)</t>
  </si>
  <si>
    <t>Table 8. Expenses</t>
  </si>
  <si>
    <t>INSURANCE</t>
  </si>
  <si>
    <t>SUPERVISION</t>
  </si>
  <si>
    <t>AGENCY</t>
  </si>
  <si>
    <t xml:space="preserve">Line of business </t>
  </si>
  <si>
    <t>21. Unit- linked</t>
  </si>
  <si>
    <t xml:space="preserve"> </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</si>
  <si>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</si>
  <si>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20. Marriage and birth</t>
  </si>
  <si>
    <t>R e p u b l i c  o f  N o r t h  M a c e d o n i a</t>
  </si>
  <si>
    <t>Halk</t>
  </si>
  <si>
    <t>Triglav life</t>
  </si>
  <si>
    <t>Croacija nonlife</t>
  </si>
  <si>
    <t>Croatia nonlife</t>
  </si>
  <si>
    <t>Croatija non life</t>
  </si>
  <si>
    <t>Croatija nonlife</t>
  </si>
  <si>
    <t>Total (nonlife)</t>
  </si>
  <si>
    <t>Croatija</t>
  </si>
  <si>
    <t>Foreign nonfinancial legal entities</t>
  </si>
  <si>
    <t>Foreign financial legal entities</t>
  </si>
  <si>
    <t>Domestic nonfinancial legal entities</t>
  </si>
  <si>
    <t>Domestic financial legal entities</t>
  </si>
  <si>
    <t>The data on the structure of the share capital are from December 31,</t>
  </si>
  <si>
    <t>Table 1. Gross Written Premium</t>
  </si>
  <si>
    <t>Grawe nonlife</t>
  </si>
  <si>
    <t>Skopje, 2020</t>
  </si>
  <si>
    <t xml:space="preserve">REPORT                                                                                                                              on business performance  of the insurance undertakings                                                              for the period 1.1-31.3.2020                                                                                                                           </t>
  </si>
  <si>
    <t>* The data on the structure of the share capital are from 31.12.2019</t>
  </si>
  <si>
    <t>Remark: The data is obtained from the insurance undertakings through regularly reporting according to the article 104 from the Insurance Supervision Law (“Official Gazette of the Republic of Macedonia” no. 27/02, 84/02, 98/02, 33/04, 88/05, 79/07, 8/08, 88/08, 56/09, 67/10, 44/11, 188/13, 43/14, 112/14, 153/15, 192/15, 23/16, 83/18, 198/18 and “Official Gazette of the Republic of North Macedonia” no. 101/19 and 31/20). The management is responsible for fair presentation and accurate data.                                                                                         Exchange rate on 31.3.2020: 1 EUR =  61.6950 MKD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</si>
</sst>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 &quot;ден.&quot;;[Red]\-#,##0\ &quot;ден.&quot;"/>
    <numFmt numFmtId="165" formatCode="0.0%"/>
    <numFmt numFmtId="166" formatCode="#,##0.0"/>
  </numFmts>
  <fonts count="46">
    <font>
      <sz val="11"/>
      <color theme="1"/>
      <name val="Calibri"/>
      <family val="2"/>
      <scheme val="minor"/>
    </font>
    <font>
      <sz val="10"/>
      <name val="Arial"/>
      <family val="2"/>
    </font>
    <font>
      <b/>
      <sz val="11"/>
      <color theme="0"/>
      <name val="Calibri"/>
      <family val="2"/>
      <scheme val="minor"/>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8"/>
      <color theme="0"/>
      <name val="Calibri"/>
      <family val="2"/>
      <scheme val="minor"/>
    </font>
    <font>
      <b/>
      <sz val="14"/>
      <color rgb="FF000000"/>
      <name val="Calibri"/>
      <family val="2"/>
      <scheme val="minor"/>
    </font>
    <font>
      <sz val="11"/>
      <color indexed="8"/>
      <name val="Calibri"/>
      <family val="2"/>
    </font>
    <font>
      <b/>
      <sz val="11"/>
      <color rgb="FF000000"/>
      <name val="Calibri"/>
      <family val="2"/>
      <scheme val="minor"/>
    </font>
    <font>
      <sz val="11"/>
      <color theme="0"/>
      <name val="Calibri"/>
      <family val="2"/>
    </font>
    <font>
      <b/>
      <sz val="9"/>
      <name val="Calibri"/>
      <family val="2"/>
    </font>
    <font>
      <b/>
      <sz val="11"/>
      <color rgb="FFFFFFFF"/>
      <name val="Calibri"/>
      <family val="2"/>
    </font>
    <font>
      <b/>
      <sz val="11"/>
      <color rgb="FF000000"/>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0"/>
      <color rgb="FF000000"/>
      <name val="Calibri"/>
      <family val="2"/>
    </font>
    <font>
      <sz val="11"/>
      <name val="Calibri"/>
      <family val="2"/>
    </font>
  </fonts>
  <fills count="9">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73">
    <border>
      <left/>
      <right/>
      <top/>
      <bottom/>
      <diagonal/>
    </border>
    <border>
      <left/>
      <right/>
      <top/>
      <bottom style="double">
        <color theme="0"/>
      </bottom>
    </border>
    <border>
      <left style="hair"/>
      <right style="hair"/>
      <top style="hair"/>
      <bottom style="hair"/>
    </border>
    <border>
      <left style="hair"/>
      <right style="medium"/>
      <top style="hair"/>
      <bottom style="mediu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medium"/>
      <bottom style="hair"/>
    </border>
    <border>
      <left style="hair"/>
      <right style="hair"/>
      <top style="hair"/>
      <bottom style="thin">
        <color theme="0" tint="-0.149959996342659"/>
      </bottom>
    </border>
    <border>
      <left style="hair"/>
      <right style="medium"/>
      <top style="hair"/>
      <bottom style="thin">
        <color theme="0" tint="-0.149959996342659"/>
      </bottom>
    </border>
    <border>
      <left style="medium"/>
      <right style="hair"/>
      <top style="hair"/>
      <bottom style="hair"/>
    </border>
    <border>
      <left style="medium"/>
      <right style="hair"/>
      <top style="hair"/>
      <bottom style="medium"/>
    </border>
    <border>
      <left style="hair"/>
      <right/>
      <top style="hair"/>
      <bottom style="hair"/>
    </border>
    <border>
      <left style="medium"/>
      <right style="hair"/>
      <top style="medium"/>
      <bottom/>
    </border>
    <border>
      <left style="hair"/>
      <right style="hair"/>
      <top style="medium"/>
      <bottom/>
    </border>
    <border>
      <left style="hair"/>
      <right style="medium"/>
      <top style="medium"/>
      <bottom/>
    </border>
    <border>
      <left style="hair"/>
      <right/>
      <top style="hair"/>
      <bottom style="medium"/>
    </border>
    <border>
      <left style="thin">
        <color theme="0" tint="-0.149959996342659"/>
      </left>
      <right/>
      <top style="thin">
        <color theme="0" tint="-0.149959996342659"/>
      </top>
      <bottom style="thin">
        <color theme="0" tint="-0.149959996342659"/>
      </bottom>
    </border>
    <border>
      <left style="medium"/>
      <right style="hair"/>
      <top style="medium"/>
      <bottom style="hair"/>
    </border>
    <border>
      <left style="medium"/>
      <right style="hair"/>
      <top style="hair"/>
      <bottom/>
    </border>
    <border>
      <left style="hair"/>
      <right style="hair"/>
      <top style="hair"/>
      <bottom/>
    </border>
    <border>
      <left style="hair"/>
      <right style="hair"/>
      <top style="hair"/>
      <bottom style="medium"/>
    </border>
    <border>
      <left style="medium"/>
      <right/>
      <top style="hair"/>
      <bottom style="hair"/>
    </border>
    <border>
      <left style="medium"/>
      <right/>
      <top style="hair"/>
      <bottom style="medium"/>
    </border>
    <border>
      <left style="hair"/>
      <right style="medium"/>
      <top style="hair"/>
      <bottom style="hair"/>
    </border>
    <border>
      <left style="hair"/>
      <right/>
      <top style="medium"/>
      <bottom/>
    </border>
    <border>
      <left style="hair"/>
      <right style="hair"/>
      <top style="medium"/>
      <bottom style="double">
        <color theme="0"/>
      </bottom>
    </border>
    <border>
      <left style="hair"/>
      <right style="medium"/>
      <top style="medium"/>
      <bottom style="double">
        <color theme="0"/>
      </bottom>
    </border>
    <border>
      <left style="hair"/>
      <right style="hair"/>
      <top style="thin">
        <color theme="0"/>
      </top>
      <bottom/>
    </border>
    <border>
      <left style="thick"/>
      <right style="thin">
        <color theme="0" tint="-0.149959996342659"/>
      </right>
      <top style="thin">
        <color theme="0" tint="-0.149959996342659"/>
      </top>
      <bottom style="thin">
        <color theme="0" tint="-0.149959996342659"/>
      </bottom>
    </border>
    <border>
      <left style="thick"/>
      <right style="thin">
        <color theme="0" tint="-0.149959996342659"/>
      </right>
      <top style="thin">
        <color theme="0" tint="-0.149959996342659"/>
      </top>
      <bottom style="thick"/>
    </border>
    <border>
      <left style="thin">
        <color theme="0" tint="-0.149959996342659"/>
      </left>
      <right/>
      <top style="thin">
        <color theme="0" tint="-0.149959996342659"/>
      </top>
      <bottom style="thick"/>
    </border>
    <border>
      <left style="hair"/>
      <right/>
      <top style="hair"/>
      <bottom/>
    </border>
    <border>
      <left style="thin">
        <color indexed="55"/>
      </left>
      <right style="thin">
        <color indexed="55"/>
      </right>
      <top style="thin">
        <color indexed="55"/>
      </top>
      <bottom style="thin">
        <color indexed="55"/>
      </bottom>
    </border>
    <border>
      <left style="thin">
        <color theme="0" tint="-0.149959996342659"/>
      </left>
      <right/>
      <top style="thin">
        <color theme="0" tint="-0.149959996342659"/>
      </top>
      <bottom/>
    </border>
    <border>
      <left/>
      <right/>
      <top/>
      <bottom style="medium"/>
    </border>
    <border>
      <left style="hair"/>
      <right style="medium"/>
      <top style="hair"/>
      <bottom/>
    </border>
    <border>
      <left/>
      <right style="medium"/>
      <top style="hair"/>
      <bottom/>
    </border>
    <border>
      <left style="hair"/>
      <right style="hair"/>
      <top/>
      <bottom style="medium"/>
    </border>
    <border>
      <left/>
      <right/>
      <top style="medium"/>
      <bottom/>
    </border>
    <border>
      <left/>
      <right style="medium"/>
      <top style="medium"/>
      <bottom/>
    </border>
    <border>
      <left/>
      <right style="medium"/>
      <top/>
      <bottom style="medium"/>
    </border>
    <border>
      <left style="hair"/>
      <right style="hair"/>
      <top style="medium"/>
      <bottom style="hair"/>
    </border>
    <border>
      <left style="medium"/>
      <right style="hair"/>
      <top style="hair"/>
      <bottom style="thin">
        <color theme="0" tint="-0.149959996342659"/>
      </bottom>
    </border>
    <border>
      <left style="hair"/>
      <right style="hair"/>
      <top/>
      <bottom style="thin">
        <color theme="0" tint="-0.149959996342659"/>
      </bottom>
    </border>
    <border>
      <left style="medium"/>
      <right/>
      <top style="medium"/>
      <bottom/>
    </border>
    <border>
      <left style="medium"/>
      <right/>
      <top/>
      <bottom style="medium"/>
    </border>
    <border>
      <left style="hair"/>
      <right/>
      <top style="medium"/>
      <bottom style="hair"/>
    </border>
    <border>
      <left/>
      <right style="medium"/>
      <top/>
      <bottom style="hair"/>
    </border>
    <border>
      <left style="hair"/>
      <right/>
      <top style="hair"/>
      <bottom style="thin">
        <color theme="0" tint="-0.149959996342659"/>
      </bottom>
    </border>
    <border>
      <left style="medium"/>
      <right/>
      <top style="medium"/>
      <bottom style="medium"/>
    </border>
    <border>
      <left/>
      <right/>
      <top style="medium"/>
      <bottom style="medium"/>
    </border>
    <border>
      <left/>
      <right style="medium"/>
      <top style="medium"/>
      <bottom style="medium"/>
    </border>
    <border>
      <left style="hair"/>
      <right style="hair"/>
      <top/>
      <bottom style="hair"/>
    </border>
    <border>
      <left/>
      <right/>
      <top style="medium"/>
      <bottom style="hair"/>
    </border>
    <border>
      <left/>
      <right style="hair"/>
      <top style="medium"/>
      <bottom style="hair"/>
    </border>
    <border>
      <left style="hair"/>
      <right style="hair"/>
      <top/>
      <bottom/>
    </border>
    <border>
      <left style="medium"/>
      <right style="hair"/>
      <top/>
      <bottom style="hair"/>
    </border>
    <border>
      <left style="hair"/>
      <right style="medium"/>
      <top/>
      <bottom style="hair"/>
    </border>
    <border>
      <left style="hair"/>
      <right style="hair"/>
      <top style="medium"/>
      <bottom style="thin">
        <color theme="0"/>
      </bottom>
    </border>
    <border>
      <left style="hair"/>
      <right style="medium"/>
      <top style="medium"/>
      <bottom style="thin">
        <color theme="0"/>
      </bottom>
    </border>
    <border>
      <left style="hair"/>
      <right style="medium"/>
      <top style="thin">
        <color theme="0"/>
      </top>
      <bottom/>
    </border>
    <border>
      <left style="hair"/>
      <right style="medium"/>
      <top/>
      <bottom/>
    </border>
    <border>
      <left/>
      <right style="hair"/>
      <top style="medium"/>
      <bottom/>
    </border>
    <border>
      <left style="hair"/>
      <right/>
      <top/>
      <bottom/>
    </border>
    <border>
      <left/>
      <right style="hair"/>
      <top/>
      <bottom/>
    </border>
    <border>
      <left style="hair"/>
      <right/>
      <top/>
      <bottom style="thin">
        <color theme="0"/>
      </bottom>
    </border>
    <border>
      <left/>
      <right style="hair"/>
      <top/>
      <bottom style="thin">
        <color theme="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0" fontId="1" fillId="0" borderId="0">
      <alignment/>
      <protection/>
    </xf>
    <xf numFmtId="0" fontId="28" fillId="0" borderId="0">
      <alignment/>
      <protection/>
    </xf>
    <xf numFmtId="0" fontId="28" fillId="0" borderId="0">
      <alignment/>
      <protection/>
    </xf>
  </cellStyleXfs>
  <cellXfs count="383">
    <xf numFmtId="0" fontId="0" fillId="0" borderId="0" xfId="0"/>
    <xf numFmtId="0" fontId="0" fillId="2" borderId="0" xfId="0" applyFill="1" applyBorder="1"/>
    <xf numFmtId="0" fontId="0" fillId="0" borderId="0" xfId="0" applyAlignment="1">
      <alignment horizontal="right"/>
    </xf>
    <xf numFmtId="0" fontId="4" fillId="0" borderId="0" xfId="0" applyFont="1" applyAlignment="1">
      <alignment wrapText="1"/>
    </xf>
    <xf numFmtId="9" fontId="0" fillId="0" borderId="0" xfId="0" applyNumberFormat="1"/>
    <xf numFmtId="165" fontId="0" fillId="0" borderId="0" xfId="0" applyNumberFormat="1"/>
    <xf numFmtId="3" fontId="5" fillId="0" borderId="0" xfId="0" applyNumberFormat="1" applyFont="1" applyBorder="1" applyAlignment="1">
      <alignment wrapText="1"/>
    </xf>
    <xf numFmtId="3" fontId="5" fillId="0" borderId="1" xfId="0" applyNumberFormat="1" applyFont="1" applyBorder="1" applyAlignment="1">
      <alignment wrapText="1"/>
    </xf>
    <xf numFmtId="0" fontId="0" fillId="0" borderId="0" xfId="0" applyFill="1"/>
    <xf numFmtId="0" fontId="0" fillId="0" borderId="0" xfId="0" applyFill="1" applyAlignment="1">
      <alignment horizontal="right"/>
    </xf>
    <xf numFmtId="0" fontId="5" fillId="0" borderId="0" xfId="0" applyFont="1"/>
    <xf numFmtId="3" fontId="5" fillId="0" borderId="0" xfId="0" applyNumberFormat="1" applyFont="1" applyFill="1" applyBorder="1"/>
    <xf numFmtId="3" fontId="8" fillId="0" borderId="0" xfId="0" applyNumberFormat="1" applyFont="1" applyFill="1" applyBorder="1"/>
    <xf numFmtId="3" fontId="6" fillId="0" borderId="0" xfId="0" applyNumberFormat="1" applyFont="1" applyFill="1" applyBorder="1"/>
    <xf numFmtId="10" fontId="0" fillId="0" borderId="0" xfId="0" applyNumberFormat="1" applyFill="1"/>
    <xf numFmtId="0" fontId="3" fillId="2" borderId="0" xfId="0" applyFont="1" applyFill="1" applyBorder="1" applyAlignment="1">
      <alignment horizontal="center"/>
    </xf>
    <xf numFmtId="3" fontId="14" fillId="3" borderId="2" xfId="0" applyNumberFormat="1" applyFont="1" applyFill="1" applyBorder="1" applyAlignment="1">
      <alignment horizontal="right" wrapText="1"/>
    </xf>
    <xf numFmtId="3" fontId="8" fillId="4" borderId="3" xfId="0" applyNumberFormat="1" applyFont="1" applyFill="1" applyBorder="1" applyAlignment="1">
      <alignment vertical="center" wrapText="1"/>
    </xf>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16" fillId="0" borderId="0" xfId="0" applyFont="1" applyAlignment="1">
      <alignment vertical="center"/>
    </xf>
    <xf numFmtId="0" fontId="5" fillId="0" borderId="0" xfId="0" applyFont="1" applyAlignment="1">
      <alignment vertical="center"/>
    </xf>
    <xf numFmtId="164" fontId="5" fillId="0" borderId="0" xfId="0" applyNumberFormat="1" applyFont="1" applyAlignment="1" quotePrefix="1">
      <alignment horizontal="right" vertical="center"/>
    </xf>
    <xf numFmtId="3" fontId="8" fillId="4" borderId="12" xfId="0" applyNumberFormat="1" applyFont="1" applyFill="1" applyBorder="1" applyAlignment="1">
      <alignment horizontal="center" vertical="center" wrapText="1"/>
    </xf>
    <xf numFmtId="3" fontId="8" fillId="4" borderId="13" xfId="0" applyNumberFormat="1"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4" borderId="15" xfId="0" applyFont="1" applyFill="1" applyBorder="1" applyAlignment="1">
      <alignment horizontal="center" vertical="center"/>
    </xf>
    <xf numFmtId="0" fontId="8" fillId="4" borderId="16" xfId="0" applyFont="1" applyFill="1" applyBorder="1" applyAlignment="1">
      <alignment horizontal="center" vertical="center"/>
    </xf>
    <xf numFmtId="10" fontId="5" fillId="0" borderId="0" xfId="0" applyNumberFormat="1" applyFont="1" applyFill="1" applyAlignment="1">
      <alignment vertical="center"/>
    </xf>
    <xf numFmtId="3" fontId="5" fillId="0" borderId="0" xfId="0" applyNumberFormat="1" applyFont="1" applyAlignment="1">
      <alignment vertical="center"/>
    </xf>
    <xf numFmtId="0" fontId="6" fillId="4" borderId="16" xfId="0" applyFont="1" applyFill="1" applyBorder="1" applyAlignment="1">
      <alignment horizontal="center" vertical="center"/>
    </xf>
    <xf numFmtId="10" fontId="5" fillId="0" borderId="0" xfId="0" applyNumberFormat="1" applyFont="1" applyAlignment="1">
      <alignment vertical="center"/>
    </xf>
    <xf numFmtId="0" fontId="5" fillId="0" borderId="0" xfId="0" applyFont="1" applyAlignment="1" quotePrefix="1">
      <alignment horizontal="right" vertical="center"/>
    </xf>
    <xf numFmtId="3" fontId="5" fillId="0" borderId="0" xfId="0" applyNumberFormat="1" applyFont="1" applyAlignment="1">
      <alignment vertical="center" wrapText="1"/>
    </xf>
    <xf numFmtId="3" fontId="5" fillId="0" borderId="2" xfId="0" applyNumberFormat="1" applyFont="1" applyBorder="1" applyAlignment="1">
      <alignment horizontal="right" vertical="center" wrapText="1"/>
    </xf>
    <xf numFmtId="3" fontId="5" fillId="0" borderId="17" xfId="0" applyNumberFormat="1" applyFont="1" applyBorder="1" applyAlignment="1">
      <alignment horizontal="left" vertical="center" wrapText="1"/>
    </xf>
    <xf numFmtId="0" fontId="17" fillId="0" borderId="0" xfId="0" applyFont="1" applyAlignment="1">
      <alignment/>
    </xf>
    <xf numFmtId="0" fontId="5" fillId="0" borderId="0" xfId="0" applyFont="1" applyAlignment="1" quotePrefix="1">
      <alignment horizontal="right"/>
    </xf>
    <xf numFmtId="3" fontId="5" fillId="0" borderId="0" xfId="0" applyNumberFormat="1" applyFont="1" applyAlignment="1">
      <alignment wrapText="1"/>
    </xf>
    <xf numFmtId="3" fontId="5" fillId="0" borderId="17" xfId="0" applyNumberFormat="1" applyFont="1" applyBorder="1" applyAlignment="1">
      <alignment horizontal="left"/>
    </xf>
    <xf numFmtId="3" fontId="8" fillId="4" borderId="18" xfId="0" applyNumberFormat="1" applyFont="1" applyFill="1" applyBorder="1" applyAlignment="1">
      <alignment vertical="center" wrapText="1"/>
    </xf>
    <xf numFmtId="3" fontId="8" fillId="4" borderId="19" xfId="0" applyNumberFormat="1" applyFont="1" applyFill="1" applyBorder="1" applyAlignment="1">
      <alignment horizontal="center" vertical="center" wrapText="1"/>
    </xf>
    <xf numFmtId="3" fontId="8" fillId="4" borderId="20"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wrapText="1"/>
    </xf>
    <xf numFmtId="3" fontId="8" fillId="4" borderId="16" xfId="0" applyNumberFormat="1" applyFont="1" applyFill="1" applyBorder="1" applyAlignment="1">
      <alignment horizontal="center" vertical="center" wrapText="1"/>
    </xf>
    <xf numFmtId="3" fontId="8" fillId="4" borderId="21" xfId="0" applyNumberFormat="1" applyFont="1" applyFill="1" applyBorder="1" applyAlignment="1">
      <alignment horizontal="left"/>
    </xf>
    <xf numFmtId="0" fontId="5" fillId="0" borderId="17" xfId="0" applyFont="1" applyBorder="1" applyAlignment="1">
      <alignment vertical="center"/>
    </xf>
    <xf numFmtId="3" fontId="8" fillId="4" borderId="21" xfId="0" applyNumberFormat="1" applyFont="1" applyFill="1" applyBorder="1" applyAlignment="1">
      <alignment horizontal="left" vertical="center"/>
    </xf>
    <xf numFmtId="3" fontId="5" fillId="0" borderId="17" xfId="0" applyNumberFormat="1" applyFont="1" applyBorder="1" applyAlignment="1">
      <alignment horizontal="left" vertical="center"/>
    </xf>
    <xf numFmtId="0" fontId="7" fillId="0" borderId="0" xfId="0" applyFont="1" applyAlignment="1">
      <alignment vertical="center"/>
    </xf>
    <xf numFmtId="0" fontId="8" fillId="5" borderId="0" xfId="0" applyFont="1" applyFill="1" applyBorder="1" applyAlignment="1">
      <alignment horizontal="center" vertical="center"/>
    </xf>
    <xf numFmtId="3" fontId="8" fillId="5" borderId="0" xfId="0" applyNumberFormat="1" applyFont="1" applyFill="1" applyBorder="1" applyAlignment="1">
      <alignment horizontal="left" vertical="center"/>
    </xf>
    <xf numFmtId="3" fontId="8" fillId="5" borderId="0" xfId="0" applyNumberFormat="1" applyFont="1" applyFill="1" applyBorder="1" applyAlignment="1">
      <alignment vertical="center" wrapText="1"/>
    </xf>
    <xf numFmtId="0" fontId="5" fillId="5" borderId="0" xfId="0" applyFont="1" applyFill="1" applyAlignment="1">
      <alignment vertical="center"/>
    </xf>
    <xf numFmtId="0" fontId="6" fillId="5" borderId="0" xfId="0" applyFont="1" applyFill="1" applyBorder="1" applyAlignment="1">
      <alignment horizontal="center" vertical="center"/>
    </xf>
    <xf numFmtId="0" fontId="8" fillId="4" borderId="15" xfId="0" applyFont="1" applyFill="1" applyBorder="1" applyAlignment="1">
      <alignment horizontal="center" vertical="center"/>
    </xf>
    <xf numFmtId="0" fontId="5" fillId="0" borderId="0" xfId="0" applyFont="1" applyAlignment="1" quotePrefix="1">
      <alignment vertical="center"/>
    </xf>
    <xf numFmtId="0" fontId="5" fillId="0" borderId="0" xfId="0" applyFont="1" applyAlignment="1">
      <alignment horizontal="right" vertical="center"/>
    </xf>
    <xf numFmtId="3" fontId="5" fillId="0" borderId="17" xfId="0" applyNumberFormat="1" applyFont="1" applyBorder="1" applyAlignment="1">
      <alignment vertical="center" wrapText="1"/>
    </xf>
    <xf numFmtId="3" fontId="8" fillId="4" borderId="17" xfId="0" applyNumberFormat="1" applyFont="1" applyFill="1" applyBorder="1" applyAlignment="1">
      <alignment vertical="center" wrapText="1"/>
    </xf>
    <xf numFmtId="3" fontId="8" fillId="4" borderId="21" xfId="0" applyNumberFormat="1" applyFont="1" applyFill="1" applyBorder="1" applyAlignment="1">
      <alignment vertical="center" wrapText="1"/>
    </xf>
    <xf numFmtId="0" fontId="9" fillId="0" borderId="0" xfId="0" applyFont="1" applyAlignment="1">
      <alignment/>
    </xf>
    <xf numFmtId="3" fontId="5" fillId="0" borderId="17" xfId="0" applyNumberFormat="1" applyFont="1" applyBorder="1" applyAlignment="1">
      <alignment horizontal="left" wrapText="1"/>
    </xf>
    <xf numFmtId="0" fontId="17" fillId="0" borderId="0" xfId="0" applyFont="1" applyAlignment="1">
      <alignment horizontal="center"/>
    </xf>
    <xf numFmtId="0" fontId="5" fillId="0" borderId="22" xfId="0" applyFont="1" applyBorder="1"/>
    <xf numFmtId="3" fontId="5" fillId="0" borderId="0" xfId="0" applyNumberFormat="1" applyFont="1"/>
    <xf numFmtId="0" fontId="8" fillId="4" borderId="23" xfId="0" applyFont="1" applyFill="1" applyBorder="1"/>
    <xf numFmtId="0" fontId="2" fillId="4" borderId="24" xfId="0" applyFont="1" applyFill="1" applyBorder="1"/>
    <xf numFmtId="3" fontId="8" fillId="4" borderId="25" xfId="0" applyNumberFormat="1" applyFont="1" applyFill="1" applyBorder="1" applyAlignment="1">
      <alignment horizontal="center" vertical="center"/>
    </xf>
    <xf numFmtId="0" fontId="8" fillId="4" borderId="25" xfId="0" applyFont="1" applyFill="1" applyBorder="1" applyAlignment="1">
      <alignment horizontal="center" vertical="center"/>
    </xf>
    <xf numFmtId="0" fontId="8" fillId="4" borderId="2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5" xfId="0" applyFont="1" applyFill="1" applyBorder="1" applyAlignment="1">
      <alignment horizontal="left" vertical="center" wrapText="1"/>
    </xf>
    <xf numFmtId="3" fontId="7" fillId="0" borderId="2" xfId="0" applyNumberFormat="1" applyFont="1" applyBorder="1" applyAlignment="1">
      <alignment vertical="center"/>
    </xf>
    <xf numFmtId="0" fontId="5" fillId="0" borderId="17" xfId="0" applyFont="1" applyBorder="1"/>
    <xf numFmtId="3" fontId="5" fillId="0" borderId="2" xfId="0" applyNumberFormat="1" applyFont="1" applyBorder="1" applyAlignment="1">
      <alignment vertical="center"/>
    </xf>
    <xf numFmtId="3" fontId="8" fillId="6" borderId="2" xfId="0" applyNumberFormat="1" applyFont="1" applyFill="1" applyBorder="1" applyAlignment="1">
      <alignment vertical="center"/>
    </xf>
    <xf numFmtId="3" fontId="6" fillId="6" borderId="2" xfId="0" applyNumberFormat="1" applyFont="1" applyFill="1" applyBorder="1" applyAlignment="1">
      <alignment vertical="center"/>
    </xf>
    <xf numFmtId="3" fontId="5" fillId="0" borderId="26" xfId="0" applyNumberFormat="1" applyFont="1" applyBorder="1" applyAlignment="1">
      <alignment vertical="center"/>
    </xf>
    <xf numFmtId="3" fontId="8" fillId="6" borderId="26" xfId="0" applyNumberFormat="1" applyFont="1" applyFill="1" applyBorder="1" applyAlignment="1">
      <alignment vertical="center"/>
    </xf>
    <xf numFmtId="3" fontId="6" fillId="6" borderId="26" xfId="0" applyNumberFormat="1" applyFont="1" applyFill="1" applyBorder="1" applyAlignment="1">
      <alignment vertical="center"/>
    </xf>
    <xf numFmtId="0" fontId="8" fillId="4" borderId="24" xfId="0" applyFont="1" applyFill="1" applyBorder="1"/>
    <xf numFmtId="0" fontId="8" fillId="4" borderId="27" xfId="0" applyFont="1" applyFill="1" applyBorder="1" applyAlignment="1">
      <alignment vertical="center" wrapText="1"/>
    </xf>
    <xf numFmtId="0" fontId="8" fillId="4" borderId="28" xfId="0" applyFont="1" applyFill="1" applyBorder="1" applyAlignment="1">
      <alignment vertical="center" wrapText="1"/>
    </xf>
    <xf numFmtId="3" fontId="8" fillId="4" borderId="29" xfId="0" applyNumberFormat="1" applyFont="1" applyFill="1" applyBorder="1" applyAlignment="1">
      <alignment vertical="center"/>
    </xf>
    <xf numFmtId="3" fontId="8" fillId="4" borderId="3" xfId="0" applyNumberFormat="1" applyFont="1" applyFill="1" applyBorder="1" applyAlignment="1">
      <alignment vertical="center"/>
    </xf>
    <xf numFmtId="0" fontId="17" fillId="5" borderId="0" xfId="0" applyFont="1" applyFill="1" applyBorder="1" applyAlignment="1">
      <alignment/>
    </xf>
    <xf numFmtId="0" fontId="5" fillId="5" borderId="0" xfId="0" applyFont="1" applyFill="1"/>
    <xf numFmtId="0" fontId="19" fillId="7" borderId="2" xfId="0" applyFont="1" applyFill="1" applyBorder="1" applyAlignment="1">
      <alignment horizontal="left" wrapText="1"/>
    </xf>
    <xf numFmtId="0" fontId="14" fillId="5" borderId="2" xfId="0" applyFont="1" applyFill="1" applyBorder="1" applyAlignment="1">
      <alignment horizontal="left" wrapText="1"/>
    </xf>
    <xf numFmtId="0" fontId="14" fillId="7" borderId="2" xfId="0" applyFont="1" applyFill="1" applyBorder="1" applyAlignment="1">
      <alignment horizontal="left" wrapText="1"/>
    </xf>
    <xf numFmtId="0" fontId="14" fillId="0" borderId="2" xfId="0" applyFont="1" applyFill="1" applyBorder="1" applyAlignment="1">
      <alignment horizontal="left" wrapText="1"/>
    </xf>
    <xf numFmtId="0" fontId="5" fillId="0" borderId="0" xfId="0" applyFont="1" applyFill="1"/>
    <xf numFmtId="3" fontId="5" fillId="5" borderId="0" xfId="0" applyNumberFormat="1" applyFont="1" applyFill="1"/>
    <xf numFmtId="0" fontId="19" fillId="8" borderId="26" xfId="0" applyFont="1" applyFill="1" applyBorder="1" applyAlignment="1">
      <alignment horizontal="left" wrapText="1"/>
    </xf>
    <xf numFmtId="0" fontId="19" fillId="8" borderId="26" xfId="0" applyFont="1" applyFill="1" applyBorder="1" applyAlignment="1">
      <alignment horizontal="center" wrapText="1"/>
    </xf>
    <xf numFmtId="0" fontId="5" fillId="5" borderId="0" xfId="0" applyFont="1" applyFill="1" applyAlignment="1">
      <alignment wrapText="1"/>
    </xf>
    <xf numFmtId="0" fontId="6" fillId="5" borderId="0" xfId="0" applyFont="1" applyFill="1" applyBorder="1" applyAlignment="1">
      <alignment vertical="center"/>
    </xf>
    <xf numFmtId="0" fontId="15" fillId="2" borderId="0" xfId="0" applyFont="1" applyFill="1" applyBorder="1" applyAlignment="1">
      <alignment vertical="center" wrapText="1"/>
    </xf>
    <xf numFmtId="0" fontId="15" fillId="2" borderId="8" xfId="0" applyFont="1" applyFill="1" applyBorder="1" applyAlignment="1">
      <alignment vertical="center" wrapText="1"/>
    </xf>
    <xf numFmtId="0" fontId="15" fillId="2" borderId="7" xfId="0" applyFont="1" applyFill="1" applyBorder="1" applyAlignment="1">
      <alignment vertical="center" wrapText="1"/>
    </xf>
    <xf numFmtId="3" fontId="8" fillId="6" borderId="18" xfId="0" applyNumberFormat="1" applyFont="1" applyFill="1" applyBorder="1" applyAlignment="1">
      <alignment vertical="center" wrapText="1"/>
    </xf>
    <xf numFmtId="3" fontId="8" fillId="6" borderId="30" xfId="0" applyNumberFormat="1" applyFont="1" applyFill="1" applyBorder="1" applyAlignment="1">
      <alignment horizontal="center" vertical="center" wrapText="1"/>
    </xf>
    <xf numFmtId="3" fontId="8" fillId="6" borderId="19" xfId="0" applyNumberFormat="1" applyFont="1" applyFill="1" applyBorder="1" applyAlignment="1">
      <alignment horizontal="center" vertical="center" wrapText="1"/>
    </xf>
    <xf numFmtId="3" fontId="8" fillId="6" borderId="20" xfId="0" applyNumberFormat="1" applyFont="1" applyFill="1" applyBorder="1" applyAlignment="1">
      <alignment horizontal="center" vertical="center" wrapText="1"/>
    </xf>
    <xf numFmtId="3" fontId="8" fillId="6" borderId="12" xfId="0" applyNumberFormat="1" applyFont="1" applyFill="1" applyBorder="1" applyAlignment="1">
      <alignment horizontal="center" vertical="center" wrapText="1"/>
    </xf>
    <xf numFmtId="3" fontId="8" fillId="6" borderId="15" xfId="0" applyNumberFormat="1" applyFont="1" applyFill="1" applyBorder="1" applyAlignment="1">
      <alignment horizontal="center" vertical="center" wrapText="1"/>
    </xf>
    <xf numFmtId="3" fontId="8" fillId="6" borderId="17" xfId="0" applyNumberFormat="1" applyFont="1" applyFill="1" applyBorder="1" applyAlignment="1">
      <alignment horizontal="left" vertical="center" wrapText="1"/>
    </xf>
    <xf numFmtId="3" fontId="6" fillId="6" borderId="15" xfId="0" applyNumberFormat="1" applyFont="1" applyFill="1" applyBorder="1" applyAlignment="1">
      <alignment horizontal="center" vertical="center" wrapText="1"/>
    </xf>
    <xf numFmtId="3" fontId="8" fillId="6" borderId="16" xfId="0" applyNumberFormat="1" applyFont="1" applyFill="1" applyBorder="1" applyAlignment="1">
      <alignment horizontal="center" vertical="center" wrapText="1"/>
    </xf>
    <xf numFmtId="3" fontId="8" fillId="6" borderId="21" xfId="0" applyNumberFormat="1" applyFont="1" applyFill="1" applyBorder="1" applyAlignment="1">
      <alignment horizontal="left" vertical="center" wrapText="1"/>
    </xf>
    <xf numFmtId="3" fontId="8" fillId="6" borderId="26" xfId="0" applyNumberFormat="1" applyFont="1" applyFill="1" applyBorder="1" applyAlignment="1">
      <alignment horizontal="center" vertical="center" wrapText="1"/>
    </xf>
    <xf numFmtId="3" fontId="8" fillId="6" borderId="3" xfId="0" applyNumberFormat="1" applyFont="1" applyFill="1" applyBorder="1" applyAlignment="1">
      <alignment horizontal="center" vertical="center" wrapText="1"/>
    </xf>
    <xf numFmtId="0" fontId="8" fillId="6" borderId="15" xfId="0" applyFont="1" applyFill="1" applyBorder="1" applyAlignment="1">
      <alignment horizontal="center" vertical="center"/>
    </xf>
    <xf numFmtId="0" fontId="8" fillId="6" borderId="16" xfId="0" applyFont="1" applyFill="1" applyBorder="1" applyAlignment="1">
      <alignment horizontal="center" vertical="center"/>
    </xf>
    <xf numFmtId="3" fontId="8" fillId="6" borderId="21" xfId="0" applyNumberFormat="1" applyFont="1" applyFill="1" applyBorder="1" applyAlignment="1">
      <alignment horizontal="left" vertical="center"/>
    </xf>
    <xf numFmtId="3" fontId="8" fillId="6" borderId="13" xfId="0" applyNumberFormat="1" applyFont="1" applyFill="1" applyBorder="1" applyAlignment="1">
      <alignment horizontal="center" vertical="center" wrapText="1"/>
    </xf>
    <xf numFmtId="3" fontId="8" fillId="6" borderId="14" xfId="0" applyNumberFormat="1" applyFont="1" applyFill="1" applyBorder="1" applyAlignment="1">
      <alignment horizontal="center" vertical="center" wrapText="1"/>
    </xf>
    <xf numFmtId="0" fontId="6" fillId="6" borderId="16" xfId="0" applyFont="1" applyFill="1" applyBorder="1" applyAlignment="1">
      <alignment horizontal="center" vertical="center"/>
    </xf>
    <xf numFmtId="0" fontId="6" fillId="6" borderId="15" xfId="0" applyFont="1" applyFill="1" applyBorder="1" applyAlignment="1">
      <alignment horizontal="center" vertical="center"/>
    </xf>
    <xf numFmtId="0" fontId="8" fillId="6" borderId="31" xfId="0" applyFont="1" applyFill="1" applyBorder="1" applyAlignment="1">
      <alignment horizontal="center" vertical="center" wrapText="1"/>
    </xf>
    <xf numFmtId="0" fontId="8" fillId="6" borderId="32" xfId="0" applyFont="1" applyFill="1" applyBorder="1" applyAlignment="1">
      <alignment horizontal="center" vertical="center" wrapText="1"/>
    </xf>
    <xf numFmtId="3" fontId="8" fillId="6" borderId="15" xfId="0" applyNumberFormat="1" applyFont="1" applyFill="1" applyBorder="1" applyAlignment="1">
      <alignment horizontal="center" vertical="center"/>
    </xf>
    <xf numFmtId="3" fontId="8" fillId="6" borderId="17" xfId="0" applyNumberFormat="1" applyFont="1" applyFill="1" applyBorder="1" applyAlignment="1">
      <alignment horizontal="left"/>
    </xf>
    <xf numFmtId="3" fontId="8" fillId="6" borderId="17" xfId="0" applyNumberFormat="1" applyFont="1" applyFill="1" applyBorder="1" applyAlignment="1">
      <alignment horizontal="left" vertical="center"/>
    </xf>
    <xf numFmtId="3" fontId="8" fillId="6" borderId="21" xfId="0" applyNumberFormat="1" applyFont="1" applyFill="1" applyBorder="1" applyAlignment="1">
      <alignment horizontal="left"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xf>
    <xf numFmtId="0" fontId="8" fillId="6" borderId="22" xfId="0" applyFont="1" applyFill="1" applyBorder="1"/>
    <xf numFmtId="0" fontId="8" fillId="6" borderId="35" xfId="0" applyFont="1" applyFill="1" applyBorder="1" applyAlignment="1">
      <alignment horizontal="center" vertical="center"/>
    </xf>
    <xf numFmtId="0" fontId="8" fillId="6" borderId="36" xfId="0" applyFont="1" applyFill="1" applyBorder="1"/>
    <xf numFmtId="0" fontId="8" fillId="6" borderId="17" xfId="0" applyFont="1" applyFill="1" applyBorder="1"/>
    <xf numFmtId="0" fontId="8" fillId="6" borderId="2" xfId="0" applyFont="1" applyFill="1" applyBorder="1" applyAlignment="1">
      <alignment horizontal="center" vertical="center" wrapText="1"/>
    </xf>
    <xf numFmtId="0" fontId="8" fillId="6" borderId="21" xfId="0" applyFont="1" applyFill="1" applyBorder="1"/>
    <xf numFmtId="3" fontId="8" fillId="6" borderId="2" xfId="0" applyNumberFormat="1" applyFont="1" applyFill="1" applyBorder="1" applyAlignment="1">
      <alignment horizontal="center" wrapText="1"/>
    </xf>
    <xf numFmtId="3" fontId="8" fillId="6" borderId="29" xfId="0" applyNumberFormat="1" applyFont="1" applyFill="1" applyBorder="1" applyAlignment="1">
      <alignment horizontal="center" wrapText="1"/>
    </xf>
    <xf numFmtId="0" fontId="21" fillId="2" borderId="0" xfId="0" applyFont="1" applyFill="1" applyBorder="1"/>
    <xf numFmtId="0" fontId="0" fillId="2" borderId="0" xfId="0" applyFill="1"/>
    <xf numFmtId="0" fontId="23" fillId="2" borderId="0" xfId="0" applyFont="1" applyFill="1" applyBorder="1"/>
    <xf numFmtId="3" fontId="8" fillId="4" borderId="30" xfId="0" applyNumberFormat="1" applyFont="1" applyFill="1" applyBorder="1" applyAlignment="1">
      <alignment vertical="center" wrapText="1"/>
    </xf>
    <xf numFmtId="0" fontId="6" fillId="4" borderId="24" xfId="0" applyFont="1" applyFill="1" applyBorder="1" applyAlignment="1">
      <alignment horizontal="center" vertical="center"/>
    </xf>
    <xf numFmtId="0" fontId="5" fillId="0" borderId="37" xfId="0" applyFont="1" applyBorder="1" applyAlignment="1">
      <alignment vertical="center"/>
    </xf>
    <xf numFmtId="0" fontId="8" fillId="0" borderId="0" xfId="0" applyFont="1" applyFill="1" applyBorder="1" applyAlignment="1">
      <alignment vertical="center"/>
    </xf>
    <xf numFmtId="3" fontId="8" fillId="4" borderId="24" xfId="0" applyNumberFormat="1" applyFont="1" applyFill="1" applyBorder="1" applyAlignment="1">
      <alignment horizontal="center" vertical="center" wrapText="1"/>
    </xf>
    <xf numFmtId="3" fontId="5" fillId="0" borderId="37" xfId="0" applyNumberFormat="1" applyFont="1" applyBorder="1" applyAlignment="1">
      <alignment horizontal="left"/>
    </xf>
    <xf numFmtId="0" fontId="8" fillId="6" borderId="24" xfId="0" applyFont="1" applyFill="1" applyBorder="1" applyAlignment="1">
      <alignment horizontal="center" vertical="center" wrapText="1"/>
    </xf>
    <xf numFmtId="0" fontId="5" fillId="0" borderId="37" xfId="0" applyFont="1" applyBorder="1" applyAlignment="1">
      <alignment vertical="center" wrapText="1"/>
    </xf>
    <xf numFmtId="3" fontId="8" fillId="0" borderId="0" xfId="0" applyNumberFormat="1" applyFont="1" applyFill="1" applyBorder="1" applyAlignment="1">
      <alignment vertical="center"/>
    </xf>
    <xf numFmtId="0" fontId="8" fillId="4" borderId="24" xfId="0" applyFont="1" applyFill="1" applyBorder="1" applyAlignment="1">
      <alignment horizontal="center" vertical="center" wrapText="1"/>
    </xf>
    <xf numFmtId="0" fontId="5" fillId="0" borderId="0" xfId="0" applyFont="1" applyBorder="1" applyAlignment="1">
      <alignment vertical="center"/>
    </xf>
    <xf numFmtId="0" fontId="27" fillId="0" borderId="0" xfId="0" applyFont="1"/>
    <xf numFmtId="0" fontId="6" fillId="0" borderId="0" xfId="0" applyFont="1" applyAlignment="1">
      <alignment vertical="center"/>
    </xf>
    <xf numFmtId="3" fontId="5" fillId="0" borderId="2" xfId="0" applyNumberFormat="1" applyFont="1" applyFill="1" applyBorder="1" applyAlignment="1">
      <alignment vertical="center"/>
    </xf>
    <xf numFmtId="3" fontId="1" fillId="3" borderId="38" xfId="0" applyNumberFormat="1" applyFont="1" applyFill="1" applyBorder="1" applyAlignment="1">
      <alignment horizontal="right" vertical="center" wrapText="1"/>
    </xf>
    <xf numFmtId="0" fontId="18" fillId="0" borderId="0" xfId="0" applyFont="1" applyFill="1"/>
    <xf numFmtId="9" fontId="5" fillId="0" borderId="0" xfId="0" applyNumberFormat="1" applyFont="1" applyAlignment="1">
      <alignment vertical="center"/>
    </xf>
    <xf numFmtId="3" fontId="26" fillId="0" borderId="0" xfId="0" applyNumberFormat="1" applyFont="1"/>
    <xf numFmtId="0" fontId="26" fillId="0" borderId="0" xfId="0" applyFont="1"/>
    <xf numFmtId="3" fontId="8" fillId="6" borderId="2" xfId="0" applyNumberFormat="1" applyFont="1" applyFill="1" applyBorder="1" applyAlignment="1">
      <alignment horizontal="center" vertical="top" wrapText="1"/>
    </xf>
    <xf numFmtId="3" fontId="8" fillId="6" borderId="29" xfId="0" applyNumberFormat="1" applyFont="1" applyFill="1" applyBorder="1" applyAlignment="1">
      <alignment horizontal="center" vertical="top" wrapText="1"/>
    </xf>
    <xf numFmtId="3" fontId="5" fillId="0" borderId="2" xfId="0" applyNumberFormat="1" applyFont="1" applyBorder="1" applyAlignment="1">
      <alignment horizontal="right" wrapText="1"/>
    </xf>
    <xf numFmtId="0" fontId="7" fillId="5" borderId="0" xfId="0" applyFont="1" applyFill="1" applyBorder="1" applyAlignment="1">
      <alignment vertical="center"/>
    </xf>
    <xf numFmtId="165" fontId="10" fillId="5" borderId="0" xfId="0" applyNumberFormat="1" applyFont="1" applyFill="1" applyBorder="1" applyAlignment="1">
      <alignment vertical="center" wrapText="1"/>
    </xf>
    <xf numFmtId="0" fontId="8" fillId="4" borderId="25" xfId="0" applyFont="1" applyFill="1" applyBorder="1" applyAlignment="1">
      <alignment horizontal="center" vertical="center"/>
    </xf>
    <xf numFmtId="0" fontId="7" fillId="0" borderId="0" xfId="0" applyFont="1"/>
    <xf numFmtId="3" fontId="7" fillId="0" borderId="2" xfId="0" applyNumberFormat="1" applyFont="1" applyBorder="1" applyAlignment="1">
      <alignment/>
    </xf>
    <xf numFmtId="3" fontId="8" fillId="6" borderId="2" xfId="0" applyNumberFormat="1" applyFont="1" applyFill="1" applyBorder="1" applyAlignment="1">
      <alignment/>
    </xf>
    <xf numFmtId="3" fontId="8" fillId="6" borderId="2" xfId="0" applyNumberFormat="1" applyFont="1" applyFill="1" applyBorder="1" applyAlignment="1">
      <alignment horizontal="right"/>
    </xf>
    <xf numFmtId="3" fontId="8" fillId="4" borderId="29" xfId="0" applyNumberFormat="1" applyFont="1" applyFill="1" applyBorder="1" applyAlignment="1">
      <alignment horizontal="right"/>
    </xf>
    <xf numFmtId="3" fontId="5" fillId="0" borderId="26" xfId="0" applyNumberFormat="1" applyFont="1" applyFill="1" applyBorder="1" applyAlignment="1">
      <alignment vertical="center"/>
    </xf>
    <xf numFmtId="3" fontId="5" fillId="0" borderId="26" xfId="0" applyNumberFormat="1" applyFont="1" applyFill="1" applyBorder="1" applyAlignment="1">
      <alignment vertical="center" wrapText="1"/>
    </xf>
    <xf numFmtId="166" fontId="5" fillId="0" borderId="0" xfId="0" applyNumberFormat="1" applyFont="1"/>
    <xf numFmtId="3" fontId="6" fillId="6" borderId="24" xfId="0" applyNumberFormat="1" applyFont="1" applyFill="1" applyBorder="1" applyAlignment="1">
      <alignment horizontal="center" vertical="center" wrapText="1"/>
    </xf>
    <xf numFmtId="3" fontId="5" fillId="0" borderId="37" xfId="0" applyNumberFormat="1" applyFont="1" applyBorder="1" applyAlignment="1">
      <alignment horizontal="left" vertical="center" wrapText="1"/>
    </xf>
    <xf numFmtId="3" fontId="5" fillId="0" borderId="37" xfId="0" applyNumberFormat="1" applyFont="1" applyBorder="1" applyAlignment="1">
      <alignment vertical="center" wrapText="1"/>
    </xf>
    <xf numFmtId="3" fontId="5" fillId="0" borderId="37" xfId="0" applyNumberFormat="1" applyFont="1" applyBorder="1" applyAlignment="1">
      <alignment horizontal="left" wrapText="1"/>
    </xf>
    <xf numFmtId="0" fontId="5" fillId="0" borderId="39" xfId="0" applyFont="1" applyBorder="1"/>
    <xf numFmtId="0" fontId="8" fillId="6" borderId="24" xfId="0" applyFont="1" applyFill="1" applyBorder="1" applyAlignment="1">
      <alignment horizontal="center" vertical="center"/>
    </xf>
    <xf numFmtId="0" fontId="5" fillId="0" borderId="37" xfId="0" applyFont="1" applyBorder="1"/>
    <xf numFmtId="0" fontId="19" fillId="7" borderId="2" xfId="0" applyNumberFormat="1" applyFont="1" applyFill="1" applyBorder="1" applyAlignment="1">
      <alignment horizontal="center" wrapText="1"/>
    </xf>
    <xf numFmtId="0" fontId="14" fillId="5" borderId="2" xfId="0" applyNumberFormat="1" applyFont="1" applyFill="1" applyBorder="1" applyAlignment="1">
      <alignment horizontal="center" wrapText="1"/>
    </xf>
    <xf numFmtId="0" fontId="14" fillId="7" borderId="2" xfId="0" applyNumberFormat="1" applyFont="1" applyFill="1" applyBorder="1" applyAlignment="1">
      <alignment horizontal="center" wrapText="1"/>
    </xf>
    <xf numFmtId="0" fontId="14" fillId="0" borderId="2" xfId="0" applyNumberFormat="1" applyFont="1" applyFill="1" applyBorder="1" applyAlignment="1">
      <alignment horizontal="center" wrapText="1"/>
    </xf>
    <xf numFmtId="3" fontId="8" fillId="4" borderId="2" xfId="0" applyNumberFormat="1" applyFont="1" applyFill="1" applyBorder="1" applyAlignment="1">
      <alignment horizontal="center" vertical="center" wrapText="1"/>
    </xf>
    <xf numFmtId="3" fontId="8" fillId="6" borderId="2" xfId="0" applyNumberFormat="1" applyFont="1" applyFill="1" applyBorder="1" applyAlignment="1">
      <alignment horizontal="center" vertical="center" wrapText="1"/>
    </xf>
    <xf numFmtId="3" fontId="8" fillId="4" borderId="30" xfId="0" applyNumberFormat="1" applyFont="1" applyFill="1" applyBorder="1" applyAlignment="1">
      <alignment horizontal="center" vertical="center" wrapText="1"/>
    </xf>
    <xf numFmtId="165" fontId="6" fillId="5" borderId="0" xfId="0" applyNumberFormat="1" applyFont="1" applyFill="1" applyBorder="1" applyAlignment="1">
      <alignment vertical="center"/>
    </xf>
    <xf numFmtId="0" fontId="0" fillId="0" borderId="0" xfId="0" applyFont="1" applyAlignment="1">
      <alignment wrapText="1"/>
    </xf>
    <xf numFmtId="0" fontId="8" fillId="4" borderId="25" xfId="0" applyFont="1" applyFill="1" applyBorder="1" applyAlignment="1">
      <alignment horizontal="center" vertical="center" wrapText="1"/>
    </xf>
    <xf numFmtId="0" fontId="20" fillId="5" borderId="0" xfId="0" applyFont="1" applyFill="1" applyBorder="1"/>
    <xf numFmtId="3" fontId="0" fillId="0" borderId="0" xfId="0" applyNumberFormat="1" applyFill="1"/>
    <xf numFmtId="0" fontId="5" fillId="0" borderId="0" xfId="0" applyFont="1" applyAlignment="1">
      <alignment/>
    </xf>
    <xf numFmtId="0" fontId="5" fillId="0" borderId="0" xfId="0" applyFont="1" applyAlignment="1">
      <alignment horizontal="right"/>
    </xf>
    <xf numFmtId="0" fontId="7" fillId="5" borderId="40" xfId="0" applyFont="1" applyFill="1" applyBorder="1" applyAlignment="1">
      <alignment horizontal="right"/>
    </xf>
    <xf numFmtId="0" fontId="12" fillId="0" borderId="0" xfId="0" applyFont="1" applyFill="1" applyAlignment="1">
      <alignment/>
    </xf>
    <xf numFmtId="3" fontId="8" fillId="6" borderId="2" xfId="0" applyNumberFormat="1" applyFont="1" applyFill="1" applyBorder="1" applyAlignment="1">
      <alignment horizontal="center" vertical="center" wrapText="1"/>
    </xf>
    <xf numFmtId="0" fontId="8" fillId="4" borderId="24" xfId="0" applyFont="1" applyFill="1" applyBorder="1" applyAlignment="1">
      <alignment horizontal="center" vertical="center"/>
    </xf>
    <xf numFmtId="0" fontId="18" fillId="0" borderId="0" xfId="0" applyFont="1"/>
    <xf numFmtId="3" fontId="5" fillId="0" borderId="25" xfId="0" applyNumberFormat="1" applyFont="1" applyBorder="1" applyAlignment="1">
      <alignment horizontal="right" vertical="center" wrapText="1"/>
    </xf>
    <xf numFmtId="3" fontId="0" fillId="0" borderId="0" xfId="0" applyNumberFormat="1"/>
    <xf numFmtId="0" fontId="30" fillId="0" borderId="0" xfId="0" applyFont="1" applyAlignment="1">
      <alignment horizontal="left" vertical="center" readingOrder="1"/>
    </xf>
    <xf numFmtId="0" fontId="8" fillId="4" borderId="25" xfId="0" applyFont="1" applyFill="1" applyBorder="1" applyAlignment="1">
      <alignment horizontal="center" vertical="center"/>
    </xf>
    <xf numFmtId="0" fontId="8" fillId="4" borderId="16" xfId="0" applyFont="1" applyFill="1" applyBorder="1" applyAlignment="1">
      <alignment horizontal="left" vertical="center" wrapText="1"/>
    </xf>
    <xf numFmtId="3" fontId="10" fillId="0" borderId="26" xfId="0" applyNumberFormat="1" applyFont="1" applyBorder="1" applyAlignment="1">
      <alignment/>
    </xf>
    <xf numFmtId="3" fontId="10" fillId="0" borderId="26" xfId="0" applyNumberFormat="1" applyFont="1" applyFill="1" applyBorder="1" applyAlignment="1">
      <alignment/>
    </xf>
    <xf numFmtId="3" fontId="8" fillId="6" borderId="26" xfId="0" applyNumberFormat="1" applyFont="1" applyFill="1" applyBorder="1" applyAlignment="1">
      <alignment/>
    </xf>
    <xf numFmtId="3" fontId="8" fillId="6" borderId="26" xfId="0" applyNumberFormat="1" applyFont="1" applyFill="1" applyBorder="1" applyAlignment="1">
      <alignment horizontal="right"/>
    </xf>
    <xf numFmtId="3" fontId="8" fillId="4" borderId="3" xfId="0" applyNumberFormat="1" applyFont="1" applyFill="1" applyBorder="1" applyAlignment="1">
      <alignment horizontal="right"/>
    </xf>
    <xf numFmtId="165" fontId="29" fillId="5" borderId="0" xfId="0" applyNumberFormat="1" applyFont="1" applyFill="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wrapText="1"/>
    </xf>
    <xf numFmtId="0" fontId="8" fillId="6" borderId="15" xfId="0" applyFont="1" applyFill="1" applyBorder="1" applyAlignment="1">
      <alignment horizontal="center" vertical="center"/>
    </xf>
    <xf numFmtId="0" fontId="0" fillId="0" borderId="0" xfId="0" applyFont="1" applyAlignment="1">
      <alignment horizontal="left" wrapText="1"/>
    </xf>
    <xf numFmtId="0" fontId="31" fillId="0" borderId="0" xfId="0" applyFont="1" applyAlignment="1">
      <alignment vertical="center" wrapText="1"/>
    </xf>
    <xf numFmtId="0" fontId="29" fillId="5" borderId="0" xfId="0" applyFont="1" applyFill="1" applyBorder="1" applyAlignment="1">
      <alignment vertical="center"/>
    </xf>
    <xf numFmtId="0" fontId="20" fillId="0" borderId="0" xfId="0" applyFont="1" applyFill="1" applyBorder="1"/>
    <xf numFmtId="165" fontId="20" fillId="0" borderId="0" xfId="0" applyNumberFormat="1" applyFont="1" applyFill="1" applyBorder="1"/>
    <xf numFmtId="3" fontId="8" fillId="5" borderId="0" xfId="0" applyNumberFormat="1" applyFont="1" applyFill="1" applyBorder="1" applyAlignment="1">
      <alignment horizontal="left" vertical="center" wrapText="1"/>
    </xf>
    <xf numFmtId="3" fontId="8" fillId="5" borderId="0" xfId="0" applyNumberFormat="1" applyFont="1" applyFill="1" applyBorder="1" applyAlignment="1">
      <alignment horizontal="center" vertical="center" wrapText="1"/>
    </xf>
    <xf numFmtId="165" fontId="8" fillId="5" borderId="0" xfId="0" applyNumberFormat="1" applyFont="1" applyFill="1" applyBorder="1" applyAlignment="1">
      <alignment horizontal="center" vertical="center" wrapText="1"/>
    </xf>
    <xf numFmtId="9" fontId="6" fillId="5" borderId="0" xfId="0" applyNumberFormat="1" applyFont="1" applyFill="1" applyBorder="1" applyAlignment="1">
      <alignment vertical="center" wrapText="1"/>
    </xf>
    <xf numFmtId="9" fontId="6" fillId="5" borderId="0" xfId="0" applyNumberFormat="1" applyFont="1" applyFill="1" applyBorder="1" applyAlignment="1">
      <alignment vertical="center"/>
    </xf>
    <xf numFmtId="3" fontId="8" fillId="5" borderId="0" xfId="0" applyNumberFormat="1" applyFont="1" applyFill="1" applyBorder="1" applyAlignment="1">
      <alignment horizontal="right" vertical="center"/>
    </xf>
    <xf numFmtId="3" fontId="6" fillId="0" borderId="0" xfId="0" applyNumberFormat="1" applyFont="1" applyBorder="1" applyAlignment="1">
      <alignment horizontal="left" vertical="center"/>
    </xf>
    <xf numFmtId="10" fontId="6" fillId="0" borderId="0" xfId="0" applyNumberFormat="1" applyFont="1" applyBorder="1" applyAlignment="1">
      <alignment horizontal="left" vertical="center"/>
    </xf>
    <xf numFmtId="3" fontId="6" fillId="0" borderId="0" xfId="0" applyNumberFormat="1"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vertical="center" wrapText="1"/>
    </xf>
    <xf numFmtId="165" fontId="6" fillId="0" borderId="0" xfId="0" applyNumberFormat="1" applyFont="1" applyBorder="1" applyAlignment="1">
      <alignment horizontal="left" vertical="center"/>
    </xf>
    <xf numFmtId="0" fontId="12" fillId="0" borderId="0" xfId="0" applyFont="1" applyAlignment="1">
      <alignment vertical="center"/>
    </xf>
    <xf numFmtId="3" fontId="10" fillId="5" borderId="0" xfId="0" applyNumberFormat="1" applyFont="1" applyFill="1" applyBorder="1" applyAlignment="1">
      <alignment horizontal="left" vertical="center" wrapText="1"/>
    </xf>
    <xf numFmtId="3" fontId="10" fillId="5" borderId="0" xfId="0" applyNumberFormat="1" applyFont="1" applyFill="1" applyBorder="1" applyAlignment="1">
      <alignment horizontal="center" vertical="center" wrapText="1"/>
    </xf>
    <xf numFmtId="3" fontId="8" fillId="6" borderId="2" xfId="0" applyNumberFormat="1" applyFont="1" applyFill="1" applyBorder="1" applyAlignment="1">
      <alignment horizontal="right" vertical="center" wrapText="1"/>
    </xf>
    <xf numFmtId="3" fontId="8" fillId="6" borderId="29" xfId="0" applyNumberFormat="1" applyFont="1" applyFill="1" applyBorder="1" applyAlignment="1">
      <alignment horizontal="right" vertical="center" wrapText="1"/>
    </xf>
    <xf numFmtId="3" fontId="7" fillId="0" borderId="2" xfId="0" applyNumberFormat="1" applyFont="1" applyBorder="1" applyAlignment="1">
      <alignment horizontal="right" vertical="center" wrapText="1"/>
    </xf>
    <xf numFmtId="3" fontId="5" fillId="0" borderId="29" xfId="0" applyNumberFormat="1" applyFont="1" applyBorder="1" applyAlignment="1">
      <alignment horizontal="right" vertical="center" wrapText="1"/>
    </xf>
    <xf numFmtId="3" fontId="7" fillId="0" borderId="29" xfId="0" applyNumberFormat="1" applyFont="1" applyBorder="1" applyAlignment="1">
      <alignment horizontal="right" vertical="center" wrapText="1"/>
    </xf>
    <xf numFmtId="3" fontId="5" fillId="0" borderId="41" xfId="0" applyNumberFormat="1" applyFont="1" applyBorder="1" applyAlignment="1">
      <alignment horizontal="right" vertical="center" wrapText="1"/>
    </xf>
    <xf numFmtId="3" fontId="8" fillId="6" borderId="26" xfId="0" applyNumberFormat="1" applyFont="1" applyFill="1" applyBorder="1" applyAlignment="1">
      <alignment horizontal="right" vertical="center" wrapText="1"/>
    </xf>
    <xf numFmtId="3" fontId="8" fillId="6" borderId="3" xfId="0" applyNumberFormat="1" applyFont="1" applyFill="1" applyBorder="1" applyAlignment="1">
      <alignment horizontal="right" vertical="center" wrapText="1"/>
    </xf>
    <xf numFmtId="3" fontId="8" fillId="4" borderId="2" xfId="0" applyNumberFormat="1" applyFont="1" applyFill="1" applyBorder="1" applyAlignment="1">
      <alignment horizontal="right" vertical="center" wrapText="1"/>
    </xf>
    <xf numFmtId="3" fontId="8" fillId="4" borderId="29" xfId="0" applyNumberFormat="1" applyFont="1" applyFill="1" applyBorder="1" applyAlignment="1">
      <alignment horizontal="right" vertical="center" wrapText="1"/>
    </xf>
    <xf numFmtId="3" fontId="5" fillId="0" borderId="2" xfId="0" applyNumberFormat="1" applyFont="1" applyFill="1" applyBorder="1" applyAlignment="1">
      <alignment horizontal="right" vertical="center" wrapText="1"/>
    </xf>
    <xf numFmtId="0" fontId="7" fillId="0" borderId="2" xfId="0" applyNumberFormat="1" applyFont="1" applyFill="1" applyBorder="1" applyAlignment="1">
      <alignment horizontal="right" vertical="center" wrapText="1"/>
    </xf>
    <xf numFmtId="3" fontId="8" fillId="4" borderId="26" xfId="0" applyNumberFormat="1" applyFont="1" applyFill="1" applyBorder="1" applyAlignment="1">
      <alignment horizontal="right" vertical="center" wrapText="1"/>
    </xf>
    <xf numFmtId="3" fontId="8" fillId="4" borderId="3" xfId="0" applyNumberFormat="1" applyFont="1" applyFill="1" applyBorder="1" applyAlignment="1">
      <alignment horizontal="right" vertical="center" wrapText="1"/>
    </xf>
    <xf numFmtId="3" fontId="8" fillId="6" borderId="2" xfId="0" applyNumberFormat="1" applyFont="1" applyFill="1" applyBorder="1" applyAlignment="1">
      <alignment horizontal="right" vertical="center"/>
    </xf>
    <xf numFmtId="3" fontId="8" fillId="6" borderId="29" xfId="0" applyNumberFormat="1" applyFont="1" applyFill="1" applyBorder="1" applyAlignment="1">
      <alignment horizontal="right" vertical="center" wrapText="1"/>
    </xf>
    <xf numFmtId="3" fontId="5" fillId="0" borderId="2" xfId="0" applyNumberFormat="1" applyFont="1" applyBorder="1" applyAlignment="1">
      <alignment horizontal="right"/>
    </xf>
    <xf numFmtId="3" fontId="5" fillId="0" borderId="29" xfId="0" applyNumberFormat="1" applyFont="1" applyBorder="1" applyAlignment="1">
      <alignment horizontal="right"/>
    </xf>
    <xf numFmtId="3" fontId="8" fillId="6" borderId="29" xfId="0" applyNumberFormat="1" applyFont="1" applyFill="1" applyBorder="1" applyAlignment="1">
      <alignment horizontal="right"/>
    </xf>
    <xf numFmtId="3" fontId="7" fillId="0" borderId="2" xfId="0" applyNumberFormat="1" applyFont="1" applyBorder="1" applyAlignment="1">
      <alignment horizontal="right"/>
    </xf>
    <xf numFmtId="3" fontId="8" fillId="4" borderId="26" xfId="0" applyNumberFormat="1" applyFont="1" applyFill="1" applyBorder="1" applyAlignment="1">
      <alignment horizontal="right"/>
    </xf>
    <xf numFmtId="3" fontId="8" fillId="6" borderId="3" xfId="0" applyNumberFormat="1" applyFont="1" applyFill="1" applyBorder="1" applyAlignment="1">
      <alignment horizontal="right"/>
    </xf>
    <xf numFmtId="3" fontId="6" fillId="4" borderId="29" xfId="0" applyNumberFormat="1" applyFont="1" applyFill="1" applyBorder="1" applyAlignment="1">
      <alignment horizontal="right" wrapText="1"/>
    </xf>
    <xf numFmtId="3" fontId="6" fillId="4" borderId="42" xfId="0" applyNumberFormat="1" applyFont="1" applyFill="1" applyBorder="1" applyAlignment="1">
      <alignment horizontal="right" wrapText="1"/>
    </xf>
    <xf numFmtId="3" fontId="8" fillId="4" borderId="43" xfId="0" applyNumberFormat="1" applyFont="1" applyFill="1" applyBorder="1" applyAlignment="1">
      <alignment horizontal="right" vertical="center" wrapText="1"/>
    </xf>
    <xf numFmtId="3" fontId="5" fillId="0" borderId="29" xfId="0" applyNumberFormat="1" applyFont="1" applyBorder="1" applyAlignment="1">
      <alignment horizontal="right" wrapText="1"/>
    </xf>
    <xf numFmtId="3" fontId="7" fillId="0" borderId="2" xfId="0" applyNumberFormat="1" applyFont="1" applyBorder="1" applyAlignment="1">
      <alignment horizontal="right" wrapText="1"/>
    </xf>
    <xf numFmtId="3" fontId="5" fillId="0" borderId="25" xfId="0" applyNumberFormat="1" applyFont="1" applyBorder="1" applyAlignment="1">
      <alignment horizontal="right" wrapText="1"/>
    </xf>
    <xf numFmtId="3" fontId="5" fillId="0" borderId="41" xfId="0" applyNumberFormat="1" applyFont="1" applyBorder="1" applyAlignment="1">
      <alignment horizontal="right" wrapText="1"/>
    </xf>
    <xf numFmtId="3" fontId="6" fillId="6" borderId="29" xfId="0" applyNumberFormat="1" applyFont="1" applyFill="1" applyBorder="1" applyAlignment="1">
      <alignment horizontal="right" wrapText="1"/>
    </xf>
    <xf numFmtId="3" fontId="5" fillId="0" borderId="2" xfId="0" applyNumberFormat="1" applyFont="1" applyBorder="1" applyAlignment="1">
      <alignment horizontal="right" vertical="center"/>
    </xf>
    <xf numFmtId="3" fontId="6" fillId="4" borderId="29" xfId="0" applyNumberFormat="1" applyFont="1" applyFill="1" applyBorder="1" applyAlignment="1">
      <alignment horizontal="right" vertical="center" wrapText="1"/>
    </xf>
    <xf numFmtId="3" fontId="7" fillId="0" borderId="25" xfId="0" applyNumberFormat="1" applyFont="1" applyFill="1" applyBorder="1" applyAlignment="1">
      <alignment horizontal="right" vertical="center" wrapText="1"/>
    </xf>
    <xf numFmtId="3" fontId="19" fillId="7" borderId="2" xfId="0" applyNumberFormat="1" applyFont="1" applyFill="1" applyBorder="1" applyAlignment="1">
      <alignment horizontal="right" wrapText="1"/>
    </xf>
    <xf numFmtId="3" fontId="14" fillId="7" borderId="2" xfId="0" applyNumberFormat="1" applyFont="1" applyFill="1" applyBorder="1" applyAlignment="1">
      <alignment horizontal="right" wrapText="1"/>
    </xf>
    <xf numFmtId="3" fontId="19" fillId="8" borderId="26" xfId="0" applyNumberFormat="1" applyFont="1" applyFill="1" applyBorder="1" applyAlignment="1">
      <alignment horizontal="right" wrapText="1"/>
    </xf>
    <xf numFmtId="9" fontId="6" fillId="0" borderId="0" xfId="0" applyNumberFormat="1" applyFont="1" applyBorder="1" applyAlignment="1">
      <alignment horizontal="left" vertical="center"/>
    </xf>
    <xf numFmtId="165" fontId="6" fillId="5" borderId="0" xfId="0" applyNumberFormat="1" applyFont="1" applyFill="1" applyBorder="1" applyAlignment="1">
      <alignment horizontal="center" vertical="center"/>
    </xf>
    <xf numFmtId="3" fontId="7" fillId="0" borderId="2" xfId="0" applyNumberFormat="1" applyFont="1" applyFill="1" applyBorder="1" applyAlignment="1">
      <alignment horizontal="right" vertical="center" wrapText="1"/>
    </xf>
    <xf numFmtId="0" fontId="20" fillId="0" borderId="0" xfId="0" applyFont="1" applyFill="1"/>
    <xf numFmtId="0" fontId="8" fillId="4" borderId="25" xfId="0" applyFont="1" applyFill="1" applyBorder="1" applyAlignment="1">
      <alignment horizontal="center" vertical="center"/>
    </xf>
    <xf numFmtId="0" fontId="7" fillId="0" borderId="0" xfId="0" applyFont="1" applyBorder="1" applyAlignment="1">
      <alignment vertical="center"/>
    </xf>
    <xf numFmtId="10" fontId="7" fillId="0" borderId="0" xfId="0" applyNumberFormat="1" applyFont="1" applyBorder="1" applyAlignment="1">
      <alignment horizontal="left" vertical="center"/>
    </xf>
    <xf numFmtId="0" fontId="7" fillId="5" borderId="0" xfId="0" applyFont="1" applyFill="1" applyBorder="1" applyAlignment="1">
      <alignment horizontal="center" vertical="center"/>
    </xf>
    <xf numFmtId="3" fontId="29" fillId="5" borderId="0" xfId="0" applyNumberFormat="1" applyFont="1" applyFill="1" applyBorder="1" applyAlignment="1">
      <alignment horizontal="center" vertical="center"/>
    </xf>
    <xf numFmtId="0" fontId="7" fillId="0" borderId="29" xfId="0" applyFont="1" applyBorder="1" applyAlignment="1">
      <alignment vertical="center" wrapText="1"/>
    </xf>
    <xf numFmtId="0" fontId="5" fillId="0" borderId="29" xfId="0" applyFont="1" applyBorder="1" applyAlignment="1">
      <alignment vertical="center" wrapText="1"/>
    </xf>
    <xf numFmtId="0" fontId="5" fillId="0" borderId="41" xfId="0" applyFont="1" applyBorder="1" applyAlignment="1">
      <alignment vertical="center" wrapText="1"/>
    </xf>
    <xf numFmtId="0" fontId="22" fillId="2" borderId="7"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0" fillId="0" borderId="0" xfId="0" applyAlignment="1">
      <alignment horizontal="left" wrapText="1"/>
    </xf>
    <xf numFmtId="0" fontId="24" fillId="2" borderId="7"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5" fillId="2" borderId="0" xfId="0" applyFont="1" applyFill="1" applyBorder="1" applyAlignment="1">
      <alignment horizontal="center"/>
    </xf>
    <xf numFmtId="0" fontId="12" fillId="0" borderId="0" xfId="0" applyFont="1" applyAlignment="1">
      <alignment horizontal="center" vertical="center"/>
    </xf>
    <xf numFmtId="3" fontId="8" fillId="4" borderId="44" xfId="0" applyNumberFormat="1" applyFont="1" applyFill="1" applyBorder="1" applyAlignment="1">
      <alignment horizontal="center" vertical="center"/>
    </xf>
    <xf numFmtId="3" fontId="8" fillId="4" borderId="45" xfId="0" applyNumberFormat="1" applyFont="1" applyFill="1" applyBorder="1" applyAlignment="1">
      <alignment horizontal="center" vertical="center"/>
    </xf>
    <xf numFmtId="3" fontId="8" fillId="4" borderId="40" xfId="0" applyNumberFormat="1" applyFont="1" applyFill="1" applyBorder="1" applyAlignment="1">
      <alignment horizontal="center" vertical="center"/>
    </xf>
    <xf numFmtId="3" fontId="8" fillId="4" borderId="46" xfId="0" applyNumberFormat="1" applyFont="1" applyFill="1" applyBorder="1" applyAlignment="1">
      <alignment horizontal="center" vertical="center"/>
    </xf>
    <xf numFmtId="3" fontId="8" fillId="4" borderId="12" xfId="0" applyNumberFormat="1" applyFont="1" applyFill="1" applyBorder="1" applyAlignment="1">
      <alignment horizontal="center" vertical="center" wrapText="1"/>
    </xf>
    <xf numFmtId="3" fontId="8" fillId="4" borderId="29" xfId="0" applyNumberFormat="1" applyFont="1" applyFill="1" applyBorder="1" applyAlignment="1">
      <alignment horizontal="center" vertical="center" wrapText="1"/>
    </xf>
    <xf numFmtId="3" fontId="8" fillId="4" borderId="47" xfId="0" applyNumberFormat="1"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8" xfId="0" applyFont="1" applyFill="1" applyBorder="1" applyAlignment="1">
      <alignment horizontal="center" vertical="center" wrapText="1"/>
    </xf>
    <xf numFmtId="3" fontId="8" fillId="4" borderId="19" xfId="0" applyNumberFormat="1" applyFont="1" applyFill="1" applyBorder="1" applyAlignment="1">
      <alignment horizontal="center" vertical="center" wrapText="1"/>
    </xf>
    <xf numFmtId="3" fontId="8" fillId="4" borderId="49" xfId="0" applyNumberFormat="1" applyFont="1" applyFill="1" applyBorder="1" applyAlignment="1">
      <alignment horizontal="center" vertical="center" wrapText="1"/>
    </xf>
    <xf numFmtId="0" fontId="8" fillId="4" borderId="50"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40" xfId="0" applyFont="1" applyFill="1" applyBorder="1" applyAlignment="1">
      <alignment horizontal="center" vertical="center"/>
    </xf>
    <xf numFmtId="0" fontId="12" fillId="0" borderId="0" xfId="0" applyFont="1" applyAlignment="1">
      <alignment horizontal="center"/>
    </xf>
    <xf numFmtId="0" fontId="8" fillId="6" borderId="23" xfId="0" applyFont="1" applyFill="1" applyBorder="1" applyAlignment="1">
      <alignment horizontal="center" vertical="center" wrapText="1"/>
    </xf>
    <xf numFmtId="0" fontId="8" fillId="6" borderId="16" xfId="0" applyFont="1" applyFill="1" applyBorder="1" applyAlignment="1">
      <alignment horizontal="center" vertical="center" wrapText="1"/>
    </xf>
    <xf numFmtId="3" fontId="8" fillId="6" borderId="52" xfId="0" applyNumberFormat="1" applyFont="1" applyFill="1" applyBorder="1" applyAlignment="1">
      <alignment horizontal="center" vertical="center" wrapText="1"/>
    </xf>
    <xf numFmtId="3" fontId="8" fillId="6" borderId="21" xfId="0" applyNumberFormat="1" applyFont="1" applyFill="1" applyBorder="1" applyAlignment="1">
      <alignment horizontal="center" vertical="center" wrapText="1"/>
    </xf>
    <xf numFmtId="3" fontId="8" fillId="6" borderId="44" xfId="0" applyNumberFormat="1" applyFont="1" applyFill="1" applyBorder="1" applyAlignment="1">
      <alignment horizontal="center" vertical="center"/>
    </xf>
    <xf numFmtId="3" fontId="8" fillId="6" borderId="45" xfId="0" applyNumberFormat="1" applyFont="1" applyFill="1" applyBorder="1" applyAlignment="1">
      <alignment horizontal="center" vertical="center"/>
    </xf>
    <xf numFmtId="3" fontId="8" fillId="6" borderId="40" xfId="0" applyNumberFormat="1" applyFont="1" applyFill="1" applyBorder="1" applyAlignment="1">
      <alignment horizontal="center" vertical="center"/>
    </xf>
    <xf numFmtId="3" fontId="8" fillId="6" borderId="46" xfId="0" applyNumberFormat="1" applyFont="1" applyFill="1" applyBorder="1" applyAlignment="1">
      <alignment horizontal="center" vertical="center"/>
    </xf>
    <xf numFmtId="3" fontId="8" fillId="6" borderId="45" xfId="0" applyNumberFormat="1" applyFont="1" applyFill="1" applyBorder="1" applyAlignment="1">
      <alignment horizontal="center" vertical="center" wrapText="1"/>
    </xf>
    <xf numFmtId="3" fontId="8" fillId="6" borderId="53" xfId="0" applyNumberFormat="1" applyFont="1" applyFill="1" applyBorder="1" applyAlignment="1">
      <alignment horizontal="center" vertical="center" wrapText="1"/>
    </xf>
    <xf numFmtId="3" fontId="8" fillId="6" borderId="47" xfId="0" applyNumberFormat="1" applyFont="1" applyFill="1" applyBorder="1" applyAlignment="1">
      <alignment horizontal="center" vertical="center" wrapText="1"/>
    </xf>
    <xf numFmtId="0" fontId="8" fillId="6" borderId="50"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51" xfId="0" applyFont="1" applyFill="1" applyBorder="1" applyAlignment="1">
      <alignment horizontal="center" vertical="center"/>
    </xf>
    <xf numFmtId="0" fontId="8" fillId="6" borderId="40" xfId="0" applyFont="1" applyFill="1" applyBorder="1" applyAlignment="1">
      <alignment horizontal="center" vertical="center"/>
    </xf>
    <xf numFmtId="0" fontId="0" fillId="0" borderId="0" xfId="0" applyFont="1" applyAlignment="1">
      <alignment horizontal="left" wrapText="1"/>
    </xf>
    <xf numFmtId="0" fontId="0" fillId="0" borderId="0" xfId="0" applyFont="1" applyAlignment="1">
      <alignment horizontal="left" vertical="center" wrapText="1"/>
    </xf>
    <xf numFmtId="0" fontId="31" fillId="0" borderId="0" xfId="0" applyFont="1" applyAlignment="1">
      <alignment horizontal="left" vertical="center" wrapText="1"/>
    </xf>
    <xf numFmtId="0" fontId="8" fillId="6" borderId="15" xfId="0" applyFont="1" applyFill="1" applyBorder="1" applyAlignment="1">
      <alignment horizontal="center" vertical="center" wrapText="1"/>
    </xf>
    <xf numFmtId="3" fontId="8" fillId="6" borderId="17" xfId="0" applyNumberFormat="1" applyFont="1" applyFill="1" applyBorder="1" applyAlignment="1">
      <alignment horizontal="center" vertical="center" wrapText="1"/>
    </xf>
    <xf numFmtId="3" fontId="8" fillId="4" borderId="52" xfId="0" applyNumberFormat="1" applyFont="1" applyFill="1" applyBorder="1" applyAlignment="1">
      <alignment horizontal="center" vertical="center" wrapText="1"/>
    </xf>
    <xf numFmtId="3" fontId="8" fillId="4" borderId="54"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3" fontId="8" fillId="4" borderId="17" xfId="0" applyNumberFormat="1" applyFont="1" applyFill="1" applyBorder="1" applyAlignment="1">
      <alignment horizontal="center" vertical="center" wrapText="1"/>
    </xf>
    <xf numFmtId="0" fontId="8" fillId="6" borderId="55" xfId="0" applyFont="1" applyFill="1" applyBorder="1" applyAlignment="1">
      <alignment horizontal="center" vertical="center"/>
    </xf>
    <xf numFmtId="0" fontId="8" fillId="6" borderId="56" xfId="0" applyFont="1" applyFill="1" applyBorder="1" applyAlignment="1">
      <alignment horizontal="center" vertical="center"/>
    </xf>
    <xf numFmtId="3" fontId="8" fillId="6" borderId="56" xfId="0" applyNumberFormat="1" applyFont="1" applyFill="1" applyBorder="1" applyAlignment="1">
      <alignment horizontal="center" vertical="center"/>
    </xf>
    <xf numFmtId="3" fontId="8" fillId="6" borderId="57" xfId="0" applyNumberFormat="1" applyFont="1" applyFill="1" applyBorder="1" applyAlignment="1">
      <alignment horizontal="center" vertical="center"/>
    </xf>
    <xf numFmtId="0" fontId="8" fillId="6" borderId="48" xfId="0" applyFont="1" applyFill="1" applyBorder="1" applyAlignment="1">
      <alignment horizontal="center" vertical="center" wrapText="1"/>
    </xf>
    <xf numFmtId="3" fontId="8" fillId="6" borderId="19" xfId="0" applyNumberFormat="1" applyFont="1" applyFill="1" applyBorder="1" applyAlignment="1">
      <alignment horizontal="center" vertical="center" wrapText="1"/>
    </xf>
    <xf numFmtId="3" fontId="8" fillId="6" borderId="49" xfId="0" applyNumberFormat="1" applyFont="1" applyFill="1" applyBorder="1" applyAlignment="1">
      <alignment horizontal="center" vertical="center" wrapText="1"/>
    </xf>
    <xf numFmtId="3" fontId="8" fillId="6" borderId="58" xfId="0" applyNumberFormat="1" applyFont="1" applyFill="1" applyBorder="1" applyAlignment="1">
      <alignment horizontal="center" vertical="center" wrapText="1"/>
    </xf>
    <xf numFmtId="0" fontId="12" fillId="0" borderId="0" xfId="0" applyFont="1" applyFill="1" applyAlignment="1">
      <alignment horizontal="center"/>
    </xf>
    <xf numFmtId="0" fontId="8" fillId="4" borderId="52" xfId="0" applyFont="1" applyFill="1" applyBorder="1" applyAlignment="1">
      <alignment horizontal="center" vertical="center"/>
    </xf>
    <xf numFmtId="0" fontId="8" fillId="4" borderId="59"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19"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41"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62" xfId="0" applyFont="1" applyFill="1" applyBorder="1" applyAlignment="1">
      <alignment horizontal="center" vertical="center"/>
    </xf>
    <xf numFmtId="0" fontId="8" fillId="6" borderId="20" xfId="0" applyFont="1" applyFill="1" applyBorder="1" applyAlignment="1">
      <alignment horizontal="center" vertical="center" wrapText="1"/>
    </xf>
    <xf numFmtId="0" fontId="8" fillId="6" borderId="63" xfId="0" applyFont="1" applyFill="1" applyBorder="1" applyAlignment="1">
      <alignment horizontal="center" vertical="center" wrapText="1"/>
    </xf>
    <xf numFmtId="0" fontId="8" fillId="6" borderId="64"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64" xfId="0" applyFont="1" applyFill="1" applyBorder="1" applyAlignment="1">
      <alignment horizontal="center" vertical="center"/>
    </xf>
    <xf numFmtId="0" fontId="8" fillId="6" borderId="65" xfId="0" applyFont="1" applyFill="1" applyBorder="1" applyAlignment="1">
      <alignment horizontal="center" vertical="center" wrapText="1"/>
    </xf>
    <xf numFmtId="0" fontId="8" fillId="6" borderId="66"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6" borderId="23" xfId="0" applyFont="1" applyFill="1" applyBorder="1" applyAlignment="1">
      <alignment horizontal="center" vertical="center"/>
    </xf>
    <xf numFmtId="0" fontId="8" fillId="6" borderId="15" xfId="0" applyFont="1" applyFill="1" applyBorder="1" applyAlignment="1">
      <alignment horizontal="center" vertical="center"/>
    </xf>
    <xf numFmtId="0" fontId="8" fillId="6" borderId="47" xfId="0" applyFont="1" applyFill="1" applyBorder="1" applyAlignment="1">
      <alignment horizontal="center"/>
    </xf>
    <xf numFmtId="0" fontId="8" fillId="4" borderId="47" xfId="0" applyFont="1" applyFill="1" applyBorder="1" applyAlignment="1">
      <alignment horizontal="center" vertical="center"/>
    </xf>
    <xf numFmtId="0" fontId="8" fillId="4" borderId="47" xfId="0" applyFont="1" applyFill="1" applyBorder="1" applyAlignment="1">
      <alignment horizontal="center" vertical="center" wrapText="1"/>
    </xf>
    <xf numFmtId="0" fontId="8" fillId="4" borderId="25"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67" xfId="0" applyFont="1" applyFill="1" applyBorder="1" applyAlignment="1">
      <alignment horizontal="center" vertical="center"/>
    </xf>
    <xf numFmtId="0" fontId="12" fillId="5" borderId="40" xfId="0" applyFont="1" applyFill="1" applyBorder="1" applyAlignment="1">
      <alignment horizontal="center"/>
    </xf>
    <xf numFmtId="3" fontId="8" fillId="6" borderId="47" xfId="0" applyNumberFormat="1" applyFont="1" applyFill="1" applyBorder="1" applyAlignment="1">
      <alignment horizontal="center" wrapText="1"/>
    </xf>
    <xf numFmtId="3" fontId="8" fillId="6" borderId="12" xfId="0" applyNumberFormat="1" applyFont="1" applyFill="1" applyBorder="1" applyAlignment="1">
      <alignment horizontal="center" wrapText="1"/>
    </xf>
    <xf numFmtId="0" fontId="13" fillId="6" borderId="3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32" fillId="0" borderId="0" xfId="0" applyFont="1" applyAlignment="1">
      <alignment horizontal="left" vertical="center"/>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1" u="none" baseline="0">
                <a:latin typeface="Calibri"/>
                <a:ea typeface="Calibri"/>
                <a:cs typeface="Calibri"/>
              </a:rPr>
              <a:t>Market share</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36"/>
                  <c:y val="-0.06725"/>
                </c:manualLayout>
              </c:layout>
              <c:showLegendKey val="0"/>
              <c:showVal val="1"/>
              <c:showBubbleSize val="0"/>
              <c:showCatName val="1"/>
              <c:showSerName val="0"/>
              <c:showPercent val="0"/>
            </c:dLbl>
            <c:dLbl>
              <c:idx val="10"/>
              <c:layout>
                <c:manualLayout>
                  <c:x val="-0.06975"/>
                  <c:y val="-0.075"/>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54"/>
                  <c:y val="-0.07125"/>
                </c:manualLayout>
              </c:layout>
              <c:showLegendKey val="0"/>
              <c:showVal val="1"/>
              <c:showBubbleSize val="0"/>
              <c:showCatName val="1"/>
              <c:showSerName val="0"/>
              <c:showPercent val="0"/>
            </c:dLbl>
            <c:dLbl>
              <c:idx val="15"/>
              <c:layout>
                <c:manualLayout>
                  <c:x val="-0.036"/>
                  <c:y val="-0.052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1!$C$83:$R$83</c:f>
              <c:strCache/>
            </c:strRef>
          </c:xVal>
          <c:yVal>
            <c:numRef>
              <c:f>1!$C$84:$R$84</c:f>
              <c:numCache/>
            </c:numRef>
          </c:yVal>
          <c:smooth val="0"/>
        </c:ser>
        <c:axId val="259189"/>
        <c:axId val="2332702"/>
      </c:scatterChart>
      <c:valAx>
        <c:axId val="259189"/>
        <c:scaling>
          <c:orientation val="minMax"/>
        </c:scaling>
        <c:axPos val="b"/>
        <c:delete val="1"/>
        <c:majorTickMark val="out"/>
        <c:minorTickMark val="none"/>
        <c:tickLblPos val="none"/>
        <c:crossAx val="2332702"/>
        <c:crosses val="autoZero"/>
        <c:crossBetween val="midCat"/>
        <c:dispUnits/>
      </c:valAx>
      <c:valAx>
        <c:axId val="2332702"/>
        <c:scaling>
          <c:orientation val="minMax"/>
        </c:scaling>
        <c:axPos val="l"/>
        <c:delete val="0"/>
        <c:numFmt formatCode="0%" sourceLinked="0"/>
        <c:majorTickMark val="out"/>
        <c:minorTickMark val="none"/>
        <c:tickLblPos val="nextTo"/>
        <c:crossAx val="259189"/>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Graph 1. Structure of Gross Written Premium</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725"/>
          <c:h val="0.65675"/>
        </c:manualLayout>
      </c:layout>
      <c:barChart>
        <c:barDir val="col"/>
        <c:grouping val="percentStacked"/>
        <c:varyColors val="0"/>
        <c:ser>
          <c:idx val="0"/>
          <c:order val="0"/>
          <c:tx>
            <c:strRef>
              <c:f>1!$B$57</c:f>
              <c:strCache>
                <c:ptCount val="1"/>
                <c:pt idx="0">
                  <c:v>01. Accident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1!$C$57:$M$57</c:f>
              <c:numCache/>
            </c:numRef>
          </c:val>
        </c:ser>
        <c:ser>
          <c:idx val="1"/>
          <c:order val="1"/>
          <c:tx>
            <c:strRef>
              <c:f>1!$B$58</c:f>
              <c:strCache>
                <c:ptCount val="1"/>
                <c:pt idx="0">
                  <c:v>02. Health</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1!$C$58:$M$58</c:f>
              <c:numCache/>
            </c:numRef>
          </c:val>
        </c:ser>
        <c:ser>
          <c:idx val="2"/>
          <c:order val="2"/>
          <c:tx>
            <c:strRef>
              <c:f>1!$B$59</c:f>
              <c:strCache>
                <c:ptCount val="1"/>
                <c:pt idx="0">
                  <c:v>03. Motor vehicles (casco)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1!$C$59:$M$59</c:f>
              <c:numCache/>
            </c:numRef>
          </c:val>
        </c:ser>
        <c:ser>
          <c:idx val="3"/>
          <c:order val="3"/>
          <c:tx>
            <c:strRef>
              <c:f>1!$B$60</c:f>
              <c:strCache>
                <c:ptCount val="1"/>
                <c:pt idx="0">
                  <c:v>04. Railway vehicles (casco)</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1!$C$60:$M$60</c:f>
              <c:numCache/>
            </c:numRef>
          </c:val>
        </c:ser>
        <c:ser>
          <c:idx val="4"/>
          <c:order val="4"/>
          <c:tx>
            <c:strRef>
              <c:f>1!$B$61</c:f>
              <c:strCache>
                <c:ptCount val="1"/>
                <c:pt idx="0">
                  <c:v>05. Aircrafts (casco)</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1!$C$61:$M$61</c:f>
              <c:numCache/>
            </c:numRef>
          </c:val>
        </c:ser>
        <c:ser>
          <c:idx val="5"/>
          <c:order val="5"/>
          <c:tx>
            <c:strRef>
              <c:f>1!$B$62</c:f>
              <c:strCache>
                <c:ptCount val="1"/>
                <c:pt idx="0">
                  <c:v>06. Vessels (casco)</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1!$C$62:$M$62</c:f>
              <c:numCache/>
            </c:numRef>
          </c:val>
        </c:ser>
        <c:ser>
          <c:idx val="6"/>
          <c:order val="6"/>
          <c:tx>
            <c:strRef>
              <c:f>1!$B$63</c:f>
              <c:strCache>
                <c:ptCount val="1"/>
                <c:pt idx="0">
                  <c:v>07. Cargo</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1!$C$63:$M$63</c:f>
              <c:numCache/>
            </c:numRef>
          </c:val>
        </c:ser>
        <c:ser>
          <c:idx val="7"/>
          <c:order val="7"/>
          <c:tx>
            <c:strRef>
              <c:f>1!$B$64</c:f>
              <c:strCache>
                <c:ptCount val="1"/>
                <c:pt idx="0">
                  <c:v>08.  Property, fire and nat.forces</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1!$C$64:$M$64</c:f>
              <c:numCache/>
            </c:numRef>
          </c:val>
        </c:ser>
        <c:ser>
          <c:idx val="8"/>
          <c:order val="8"/>
          <c:tx>
            <c:strRef>
              <c:f>1!$B$65</c:f>
              <c:strCache>
                <c:ptCount val="1"/>
                <c:pt idx="0">
                  <c:v>09.  Property, other</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1!$C$65:$M$65</c:f>
              <c:numCache/>
            </c:numRef>
          </c:val>
        </c:ser>
        <c:ser>
          <c:idx val="9"/>
          <c:order val="9"/>
          <c:tx>
            <c:strRef>
              <c:f>1!$B$66</c:f>
              <c:strCache>
                <c:ptCount val="1"/>
                <c:pt idx="0">
                  <c:v>10. MTPL (total)</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1!$C$55:$R$55</c:f>
              <c:strCache/>
            </c:strRef>
          </c:cat>
          <c:val>
            <c:numRef>
              <c:f>1!$C$66:$M$66</c:f>
              <c:numCache/>
            </c:numRef>
          </c:val>
        </c:ser>
        <c:ser>
          <c:idx val="10"/>
          <c:order val="10"/>
          <c:tx>
            <c:strRef>
              <c:f>1!$B$67</c:f>
              <c:strCache>
                <c:ptCount val="1"/>
                <c:pt idx="0">
                  <c:v>11.Aircraft's liability</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1!$C$67:$M$67</c:f>
              <c:numCache/>
            </c:numRef>
          </c:val>
        </c:ser>
        <c:ser>
          <c:idx val="11"/>
          <c:order val="11"/>
          <c:tx>
            <c:strRef>
              <c:f>1!$B$68</c:f>
              <c:strCache>
                <c:ptCount val="1"/>
                <c:pt idx="0">
                  <c:v>12. Vessel's liability</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1!$C$68:$M$68</c:f>
              <c:numCache/>
            </c:numRef>
          </c:val>
        </c:ser>
        <c:ser>
          <c:idx val="12"/>
          <c:order val="12"/>
          <c:tx>
            <c:strRef>
              <c:f>1!$B$69</c:f>
              <c:strCache>
                <c:ptCount val="1"/>
                <c:pt idx="0">
                  <c:v>13. General liability</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1!$C$69:$M$69</c:f>
              <c:numCache/>
            </c:numRef>
          </c:val>
        </c:ser>
        <c:ser>
          <c:idx val="13"/>
          <c:order val="13"/>
          <c:tx>
            <c:strRef>
              <c:f>1!$B$70</c:f>
              <c:strCache>
                <c:ptCount val="1"/>
                <c:pt idx="0">
                  <c:v>14. Credit</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1!$C$70:$M$70</c:f>
              <c:numCache/>
            </c:numRef>
          </c:val>
        </c:ser>
        <c:ser>
          <c:idx val="14"/>
          <c:order val="14"/>
          <c:tx>
            <c:strRef>
              <c:f>1!$B$71</c:f>
              <c:strCache>
                <c:ptCount val="1"/>
                <c:pt idx="0">
                  <c:v>15. Suretyship</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1!$C$71:$M$71</c:f>
              <c:numCache/>
            </c:numRef>
          </c:val>
        </c:ser>
        <c:ser>
          <c:idx val="15"/>
          <c:order val="15"/>
          <c:tx>
            <c:strRef>
              <c:f>1!$B$72</c:f>
              <c:strCache>
                <c:ptCount val="1"/>
                <c:pt idx="0">
                  <c:v>16. Financial losses</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1!$C$72:$M$72</c:f>
              <c:numCache/>
            </c:numRef>
          </c:val>
        </c:ser>
        <c:ser>
          <c:idx val="16"/>
          <c:order val="16"/>
          <c:tx>
            <c:strRef>
              <c:f>1!$B$73</c:f>
              <c:strCache>
                <c:ptCount val="1"/>
                <c:pt idx="0">
                  <c:v>17. Legal expenses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1!$C$73:$M$73</c:f>
              <c:numCache/>
            </c:numRef>
          </c:val>
        </c:ser>
        <c:ser>
          <c:idx val="17"/>
          <c:order val="17"/>
          <c:tx>
            <c:strRef>
              <c:f>1!$B$74</c:f>
              <c:strCache>
                <c:ptCount val="1"/>
                <c:pt idx="0">
                  <c:v>18.Tourists assistance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1!$C$74:$M$74</c:f>
              <c:numCache/>
            </c:numRef>
          </c:val>
        </c:ser>
        <c:ser>
          <c:idx val="18"/>
          <c:order val="18"/>
          <c:tx>
            <c:strRef>
              <c:f>1!$B$75</c:f>
              <c:strCache>
                <c:ptCount val="1"/>
                <c:pt idx="0">
                  <c:v>19. Life assurance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1!$C$75:$R$75</c:f>
              <c:numCache/>
            </c:numRef>
          </c:val>
        </c:ser>
        <c:ser>
          <c:idx val="19"/>
          <c:order val="19"/>
          <c:tx>
            <c:strRef>
              <c:f>1!$B$76</c:f>
              <c:strCache>
                <c:ptCount val="1"/>
                <c:pt idx="0">
                  <c:v>20. Marriage and birth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1!$C$76:$R$76</c:f>
              <c:numCache/>
            </c:numRef>
          </c:val>
        </c:ser>
        <c:ser>
          <c:idx val="20"/>
          <c:order val="20"/>
          <c:tx>
            <c:strRef>
              <c:f>1!$B$77</c:f>
              <c:strCache>
                <c:ptCount val="1"/>
                <c:pt idx="0">
                  <c:v>21. Unit- linked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1!$C$77:$R$77</c:f>
              <c:numCache/>
            </c:numRef>
          </c:val>
        </c:ser>
        <c:overlap val="100"/>
        <c:axId val="20994319"/>
        <c:axId val="54731144"/>
      </c:barChart>
      <c:catAx>
        <c:axId val="2099431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54731144"/>
        <c:crosses val="autoZero"/>
        <c:auto val="1"/>
        <c:lblOffset val="100"/>
        <c:noMultiLvlLbl val="0"/>
      </c:catAx>
      <c:valAx>
        <c:axId val="54731144"/>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20994319"/>
        <c:crosses val="autoZero"/>
        <c:crossBetween val="between"/>
        <c:dispUnits/>
      </c:valAx>
      <c:spPr>
        <a:noFill/>
        <a:ln>
          <a:noFill/>
        </a:ln>
      </c:spPr>
    </c:plotArea>
    <c:legend>
      <c:legendPos val="b"/>
      <c:layout>
        <c:manualLayout>
          <c:xMode val="edge"/>
          <c:yMode val="edge"/>
          <c:x val="0.009"/>
          <c:y val="0.8435"/>
          <c:w val="0.9735"/>
          <c:h val="0.12625"/>
        </c:manualLayout>
      </c:layout>
      <c:overlay val="0"/>
      <c:spPr>
        <a:noFill/>
        <a:ln>
          <a:noFill/>
        </a:ln>
      </c:spPr>
      <c:txPr>
        <a:bodyPr vert="horz" rot="0"/>
        <a:lstStyle/>
        <a:p>
          <a:pPr>
            <a:defRPr lang="en-US" cap="none" sz="10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19"/>
          <c:w val="0.9625"/>
          <c:h val="0.63525"/>
        </c:manualLayout>
      </c:layout>
      <c:bar3DChart>
        <c:barDir val="col"/>
        <c:grouping val="percentStacked"/>
        <c:varyColors val="0"/>
        <c:ser>
          <c:idx val="4"/>
          <c:order val="0"/>
          <c:tx>
            <c:strRef>
              <c:f>9!$A$11</c:f>
              <c:strCache>
                <c:ptCount val="1"/>
                <c:pt idx="0">
                  <c:v>State</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9!$B$58:$Q$58</c:f>
              <c:numCache/>
            </c:numRef>
          </c:val>
          <c:shape val="box"/>
        </c:ser>
        <c:ser>
          <c:idx val="3"/>
          <c:order val="1"/>
          <c:tx>
            <c:strRef>
              <c:f>9!$A$10</c:f>
              <c:strCache>
                <c:ptCount val="1"/>
                <c:pt idx="0">
                  <c:v>Domestic natural persons</c:v>
                </c:pt>
              </c:strCache>
            </c:strRef>
          </c:tx>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8"/>
                  <c:y val="-0.03475"/>
                </c:manualLayout>
              </c:layout>
              <c:showLegendKey val="0"/>
              <c:showVal val="1"/>
              <c:showBubbleSize val="0"/>
              <c:showCatName val="0"/>
              <c:showSerName val="0"/>
              <c:showPercent val="0"/>
            </c:dLbl>
            <c:dLbl>
              <c:idx val="1"/>
              <c:layout>
                <c:manualLayout>
                  <c:x val="0.0165"/>
                  <c:y val="-0.01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725"/>
                  <c:y val="-0.06725"/>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rgbClr val="FFFFFF"/>
                    </a:solidFill>
                    <a:latin typeface="+mn-lt"/>
                    <a:ea typeface="Calibri"/>
                    <a:cs typeface="Calibri"/>
                  </a:defRPr>
                </a:pPr>
              </a:p>
            </c:txPr>
            <c:showLegendKey val="0"/>
            <c:showVal val="1"/>
            <c:showBubbleSize val="0"/>
            <c:showCatName val="0"/>
            <c:showSerName val="0"/>
            <c:showPercent val="0"/>
          </c:dLbls>
          <c:cat>
            <c:strRef>
              <c:f>(9!$B$4:$L$4,9!$N$4:$R$4)</c:f>
              <c:strCache/>
            </c:strRef>
          </c:cat>
          <c:val>
            <c:numRef>
              <c:f>9!$B$57:$Q$57</c:f>
              <c:numCache/>
            </c:numRef>
          </c:val>
          <c:shape val="box"/>
        </c:ser>
        <c:ser>
          <c:idx val="2"/>
          <c:order val="2"/>
          <c:tx>
            <c:strRef>
              <c:f>9!$A$9</c:f>
              <c:strCache>
                <c:ptCount val="1"/>
                <c:pt idx="0">
                  <c:v>Domestic financial legal entities</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1425"/>
                </c:manualLayout>
              </c:layout>
              <c:showLegendKey val="0"/>
              <c:showVal val="1"/>
              <c:showBubbleSize val="0"/>
              <c:showCatName val="0"/>
              <c:showSerName val="0"/>
              <c:showPercent val="0"/>
            </c:dLbl>
            <c:dLbl>
              <c:idx val="1"/>
              <c:layout>
                <c:manualLayout>
                  <c:x val="-0.0005"/>
                  <c:y val="0.082"/>
                </c:manualLayout>
              </c:layout>
              <c:showLegendKey val="0"/>
              <c:showVal val="1"/>
              <c:showBubbleSize val="0"/>
              <c:showCatName val="0"/>
              <c:showSerName val="0"/>
              <c:showPercent val="0"/>
            </c:dLbl>
            <c:dLbl>
              <c:idx val="3"/>
              <c:layout>
                <c:manualLayout>
                  <c:x val="0.00975"/>
                  <c:y val="-0.02125"/>
                </c:manualLayout>
              </c:layout>
              <c:showLegendKey val="0"/>
              <c:showVal val="1"/>
              <c:showBubbleSize val="0"/>
              <c:showCatName val="0"/>
              <c:showSerName val="0"/>
              <c:showPercent val="0"/>
            </c:dLbl>
            <c:dLbl>
              <c:idx val="4"/>
              <c:layout>
                <c:manualLayout>
                  <c:x val="0.0165"/>
                  <c:y val="-0.0175"/>
                </c:manualLayout>
              </c:layout>
              <c:showLegendKey val="0"/>
              <c:showVal val="1"/>
              <c:showBubbleSize val="0"/>
              <c:showCatName val="0"/>
              <c:showSerName val="0"/>
              <c:showPercent val="0"/>
            </c:dLbl>
            <c:dLbl>
              <c:idx val="9"/>
              <c:layout>
                <c:manualLayout>
                  <c:x val="-0.013"/>
                  <c:y val="0.01775"/>
                </c:manualLayout>
              </c:layout>
              <c:showLegendKey val="0"/>
              <c:showVal val="1"/>
              <c:showBubbleSize val="0"/>
              <c:showCatName val="0"/>
              <c:showSerName val="0"/>
              <c:showPercent val="0"/>
            </c:dLbl>
            <c:numFmt formatCode="General" sourceLinked="1"/>
            <c:spPr>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9!$B$56:$Q$56</c:f>
              <c:numCache/>
            </c:numRef>
          </c:val>
          <c:shape val="box"/>
        </c:ser>
        <c:ser>
          <c:idx val="1"/>
          <c:order val="3"/>
          <c:tx>
            <c:strRef>
              <c:f>9!$A$7</c:f>
              <c:strCache>
                <c:ptCount val="1"/>
                <c:pt idx="0">
                  <c:v>Foreign natural persons</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9!$B$54:$Q$54</c:f>
              <c:numCache/>
            </c:numRef>
          </c:val>
          <c:shape val="box"/>
        </c:ser>
        <c:ser>
          <c:idx val="0"/>
          <c:order val="4"/>
          <c:tx>
            <c:strRef>
              <c:f>9!$A$6</c:f>
              <c:strCache>
                <c:ptCount val="1"/>
                <c:pt idx="0">
                  <c:v>Foreign financial legal entities</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65"/>
                  <c:y val="-0.03175"/>
                </c:manualLayout>
              </c:layout>
              <c:showLegendKey val="0"/>
              <c:showVal val="1"/>
              <c:showBubbleSize val="0"/>
              <c:showCatName val="0"/>
              <c:showSerName val="0"/>
              <c:showPercent val="0"/>
            </c:dLbl>
            <c:numFmt formatCode="General" sourceLinked="1"/>
            <c: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solidFill>
                  <a:srgbClr val="F79646">
                    <a:shade val="95000"/>
                    <a:satMod val="105000"/>
                  </a:srgb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9!$B$53:$Q$53</c:f>
              <c:numCache/>
            </c:numRef>
          </c:val>
          <c:shape val="box"/>
        </c:ser>
        <c:ser>
          <c:idx val="5"/>
          <c:order val="5"/>
          <c:tx>
            <c:strRef>
              <c:f>9!$A$5</c:f>
              <c:strCache>
                <c:ptCount val="1"/>
                <c:pt idx="0">
                  <c:v>Foreign nonfinancial legal entities</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9!$B$52:$Q$52</c:f>
              <c:numCache/>
            </c:numRef>
          </c:val>
          <c:shape val="box"/>
        </c:ser>
        <c:ser>
          <c:idx val="6"/>
          <c:order val="6"/>
          <c:tx>
            <c:strRef>
              <c:f>9!$A$8</c:f>
              <c:strCache>
                <c:ptCount val="1"/>
                <c:pt idx="0">
                  <c:v>Domestic nonfinancial legal entities</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solidFill>
                  <a:srgbClr val="000000">
                    <a:shade val="95000"/>
                    <a:satMod val="105000"/>
                  </a:srgb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9!$B$55:$Q$55</c:f>
              <c:numCache/>
            </c:numRef>
          </c:val>
          <c:shape val="box"/>
        </c:ser>
        <c:shape val="box"/>
        <c:axId val="22818249"/>
        <c:axId val="4037650"/>
      </c:bar3DChart>
      <c:catAx>
        <c:axId val="22818249"/>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4037650"/>
        <c:crosses val="autoZero"/>
        <c:auto val="1"/>
        <c:lblOffset val="100"/>
        <c:noMultiLvlLbl val="0"/>
      </c:catAx>
      <c:valAx>
        <c:axId val="4037650"/>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818249"/>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view3D>
      <c:rotX val="0"/>
      <c:rotY val="10"/>
      <c:depthPercent val="100"/>
      <c:rAngAx val="0"/>
      <c:perspective val="10"/>
    </c:view3D>
    <c:plotArea>
      <c:layout>
        <c:manualLayout>
          <c:layoutTarget val="inner"/>
          <c:xMode val="edge"/>
          <c:yMode val="edge"/>
          <c:x val="0.04925"/>
          <c:y val="0.02875"/>
          <c:w val="0.94575"/>
          <c:h val="0.82625"/>
        </c:manualLayout>
      </c:layout>
      <c:bar3DChart>
        <c:barDir val="col"/>
        <c:grouping val="standard"/>
        <c:varyColors val="0"/>
        <c:ser>
          <c:idx val="0"/>
          <c:order val="0"/>
          <c:tx>
            <c:strRef>
              <c:f>'12'!$A$6</c:f>
              <c:strCache>
                <c:ptCount val="1"/>
                <c:pt idx="0">
                  <c:v>Solvency margin</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775"/>
                  <c:y val="0"/>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13"/>
                  <c:y val="0"/>
                </c:manualLayout>
              </c:layout>
              <c:showLegendKey val="0"/>
              <c:showVal val="1"/>
              <c:showBubbleSize val="0"/>
              <c:showCatName val="0"/>
              <c:showSerName val="0"/>
              <c:showPercent val="0"/>
            </c:dLbl>
            <c:dLbl>
              <c:idx val="9"/>
              <c:layout>
                <c:manualLayout>
                  <c:x val="-0.01825"/>
                  <c:y val="0.00575"/>
                </c:manualLayout>
              </c:layout>
              <c:showLegendKey val="0"/>
              <c:showVal val="1"/>
              <c:showBubbleSize val="0"/>
              <c:showCatName val="0"/>
              <c:showSerName val="0"/>
              <c:showPercent val="0"/>
            </c:dLbl>
            <c:dLbl>
              <c:idx val="10"/>
              <c:layout>
                <c:manualLayout>
                  <c:x val="-0.02375"/>
                  <c:y val="0"/>
                </c:manualLayout>
              </c:layout>
              <c:showLegendKey val="0"/>
              <c:showVal val="1"/>
              <c:showBubbleSize val="0"/>
              <c:showCatName val="0"/>
              <c:showSerName val="0"/>
              <c:showPercent val="0"/>
            </c:dLbl>
            <c:dLbl>
              <c:idx val="11"/>
              <c:layout>
                <c:manualLayout>
                  <c:x val="-0.01975"/>
                  <c:y val="0"/>
                </c:manualLayout>
              </c:layout>
              <c:showLegendKey val="0"/>
              <c:showVal val="1"/>
              <c:showBubbleSize val="0"/>
              <c:showCatName val="0"/>
              <c:showSerName val="0"/>
              <c:showPercent val="0"/>
            </c:dLbl>
            <c:dLbl>
              <c:idx val="12"/>
              <c:layout>
                <c:manualLayout>
                  <c:x val="-0.021"/>
                  <c:y val="0"/>
                </c:manualLayout>
              </c:layout>
              <c:showLegendKey val="0"/>
              <c:showVal val="1"/>
              <c:showBubbleSize val="0"/>
              <c:showCatName val="0"/>
              <c:showSerName val="0"/>
              <c:showPercent val="0"/>
            </c:dLbl>
            <c:dLbl>
              <c:idx val="13"/>
              <c:layout>
                <c:manualLayout>
                  <c:x val="-0.017"/>
                  <c:y val="0"/>
                </c:manualLayout>
              </c:layout>
              <c:showLegendKey val="0"/>
              <c:showVal val="1"/>
              <c:showBubbleSize val="0"/>
              <c:showCatName val="0"/>
              <c:showSerName val="0"/>
              <c:showPercent val="0"/>
            </c:dLbl>
            <c:numFmt formatCode="General" sourceLinked="1"/>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u="none" baseline="0">
                    <a:solidFill>
                      <a:schemeClr val="bg1"/>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hape val="cylinder"/>
        </c:ser>
        <c:ser>
          <c:idx val="1"/>
          <c:order val="1"/>
          <c:tx>
            <c:strRef>
              <c:f>'12'!$A$5</c:f>
              <c:strCache>
                <c:ptCount val="1"/>
                <c:pt idx="0">
                  <c:v>Total capital</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85"/>
                  <c:y val="-0.028"/>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3"/>
              <c:layout>
                <c:manualLayout>
                  <c:x val="0.00075"/>
                  <c:y val="-0.05275"/>
                </c:manualLayout>
              </c:layout>
              <c:showLegendKey val="0"/>
              <c:showVal val="1"/>
              <c:showBubbleSize val="0"/>
              <c:showCatName val="0"/>
              <c:showSerName val="0"/>
              <c:showPercent val="0"/>
            </c:dLbl>
            <c:dLbl>
              <c:idx val="6"/>
              <c:layout>
                <c:manualLayout>
                  <c:x val="0"/>
                  <c:y val="-0.048"/>
                </c:manualLayout>
              </c:layout>
              <c:showLegendKey val="0"/>
              <c:showVal val="1"/>
              <c:showBubbleSize val="0"/>
              <c:showCatName val="0"/>
              <c:showSerName val="0"/>
              <c:showPercent val="0"/>
            </c:dLbl>
            <c:dLbl>
              <c:idx val="7"/>
              <c:layout>
                <c:manualLayout>
                  <c:x val="0.00175"/>
                  <c:y val="-0.02875"/>
                </c:manualLayout>
              </c:layout>
              <c:showLegendKey val="0"/>
              <c:showVal val="1"/>
              <c:showBubbleSize val="0"/>
              <c:showCatName val="0"/>
              <c:showSerName val="0"/>
              <c:showPercent val="0"/>
            </c:dLbl>
            <c:dLbl>
              <c:idx val="9"/>
              <c:layout>
                <c:manualLayout>
                  <c:x val="0"/>
                  <c:y val="-0.043"/>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solidFill>
                <a:schemeClr val="tx1"/>
              </a:solidFill>
              <a:ln w="38100" cap="flat" cmpd="sng">
                <a:solidFill>
                  <a:schemeClr val="bg1"/>
                </a:solidFill>
                <a:prstDash val="solid"/>
              </a:ln>
              <a:effectLst>
                <a:outerShdw blurRad="40000" dist="20000" dir="5400000" rotWithShape="0">
                  <a:prstClr val="black">
                    <a:alpha val="38000"/>
                  </a:prstClr>
                </a:outerShdw>
              </a:effectLst>
            </c:spPr>
            <c:txPr>
              <a:bodyPr vert="horz" rot="0" anchor="ctr"/>
              <a:lstStyle/>
              <a:p>
                <a:pPr algn="ctr">
                  <a:defRPr lang="en-US" cap="none" u="none" baseline="0">
                    <a:solidFill>
                      <a:schemeClr val="bg1"/>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hape val="cylinder"/>
        </c:ser>
        <c:shape val="cylinder"/>
        <c:axId val="36338851"/>
        <c:axId val="58614204"/>
        <c:axId val="57765789"/>
      </c:bar3DChart>
      <c:catAx>
        <c:axId val="36338851"/>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58614204"/>
        <c:crosses val="autoZero"/>
        <c:auto val="1"/>
        <c:lblOffset val="100"/>
        <c:noMultiLvlLbl val="0"/>
      </c:catAx>
      <c:valAx>
        <c:axId val="58614204"/>
        <c:scaling>
          <c:orientation val="minMax"/>
          <c:max val="1350000"/>
        </c:scaling>
        <c:axPos val="l"/>
        <c:majorGridlines>
          <c:spPr>
            <a:ln>
              <a:solidFill>
                <a:schemeClr val="bg1">
                  <a:lumMod val="95000"/>
                </a:schemeClr>
              </a:solidFill>
            </a:ln>
          </c:spPr>
        </c:majorGridlines>
        <c:delete val="0"/>
        <c:numFmt formatCode="#,##0" sourceLinked="1"/>
        <c:majorTickMark val="out"/>
        <c:minorTickMark val="none"/>
        <c:tickLblPos val="nextTo"/>
        <c:crossAx val="36338851"/>
        <c:crosses val="autoZero"/>
        <c:crossBetween val="between"/>
        <c:dispUnits/>
        <c:majorUnit val="200000"/>
      </c:valAx>
      <c:serAx>
        <c:axId val="57765789"/>
        <c:scaling>
          <c:orientation val="minMax"/>
        </c:scaling>
        <c:axPos val="b"/>
        <c:delete val="1"/>
        <c:majorTickMark val="out"/>
        <c:minorTickMark val="none"/>
        <c:tickLblPos val="none"/>
        <c:crossAx val="58614204"/>
        <c:crosses val="autoZero"/>
        <c:tickLblSkip val="1"/>
        <c:tickMarkSkip val="1"/>
      </c:serAx>
      <c:spPr>
        <a:solidFill>
          <a:schemeClr val="bg1">
            <a:lumMod val="85000"/>
          </a:schemeClr>
        </a:solidFill>
        <a:ln>
          <a:noFill/>
        </a:ln>
      </c:spPr>
    </c:plotArea>
    <c:legend>
      <c:legendPos val="b"/>
      <c:layout>
        <c:manualLayout>
          <c:xMode val="edge"/>
          <c:yMode val="edge"/>
          <c:x val="0.201"/>
          <c:y val="0.7595"/>
          <c:w val="0.58775"/>
          <c:h val="0.09325"/>
        </c:manualLayout>
      </c:layout>
      <c:overlay val="0"/>
    </c:legend>
    <c:floor>
      <c:thickness val="0"/>
    </c:floor>
    <c:sideWall>
      <c:spPr>
        <a:solidFill>
          <a:schemeClr val="bg1">
            <a:lumMod val="95000"/>
          </a:schemeClr>
        </a:solidFill>
      </c:spPr>
      <c:thickness val="0"/>
    </c:sideWall>
    <c:backWall>
      <c:spPr>
        <a:solidFill>
          <a:schemeClr val="bg1">
            <a:lumMod val="95000"/>
          </a:schemeClr>
        </a:solidFill>
      </c:spPr>
      <c:thickness val="0"/>
    </c:backWall>
    <c:plotVisOnly val="1"/>
    <c:dispBlanksAs val="gap"/>
    <c:showDLblsOverMax val="0"/>
  </c:chart>
  <c:spPr>
    <a:ln>
      <a:noFill/>
    </a:ln>
  </c:spPr>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23</xdr:row>
      <xdr:rowOff>133350</xdr:rowOff>
    </xdr:from>
    <xdr:to>
      <xdr:col>8</xdr:col>
      <xdr:colOff>66675</xdr:colOff>
      <xdr:row>36</xdr:row>
      <xdr:rowOff>161925</xdr:rowOff>
    </xdr:to>
    <xdr:pic>
      <xdr:nvPicPr>
        <xdr:cNvPr id="4" name="Picture 3"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24025" y="5038725"/>
          <a:ext cx="3219450"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428625</xdr:colOff>
      <xdr:row>1</xdr:row>
      <xdr:rowOff>66675</xdr:rowOff>
    </xdr:from>
    <xdr:ext cx="1419225" cy="1419225"/>
    <xdr:pic>
      <xdr:nvPicPr>
        <xdr:cNvPr id="12" name="Picture 1" descr="logo"/>
        <xdr:cNvPicPr preferRelativeResize="1">
          <a:picLocks noChangeAspect="1"/>
        </xdr:cNvPicPr>
      </xdr:nvPicPr>
      <xdr:blipFill>
        <a:blip r:embed="rId2"/>
        <a:stretch>
          <a:fillRect/>
        </a:stretch>
      </xdr:blipFill>
      <xdr:spPr bwMode="auto">
        <a:xfrm>
          <a:off x="1647825" y="266700"/>
          <a:ext cx="1419225" cy="14192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133350</xdr:rowOff>
    </xdr:from>
    <xdr:to>
      <xdr:col>14</xdr:col>
      <xdr:colOff>85725</xdr:colOff>
      <xdr:row>49</xdr:row>
      <xdr:rowOff>66675</xdr:rowOff>
    </xdr:to>
    <xdr:graphicFrame macro="">
      <xdr:nvGraphicFramePr>
        <xdr:cNvPr id="2" name="Графикон 1"/>
        <xdr:cNvGraphicFramePr/>
      </xdr:nvGraphicFramePr>
      <xdr:xfrm>
        <a:off x="19050" y="7239000"/>
        <a:ext cx="12268200" cy="2686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104775</xdr:rowOff>
    </xdr:from>
    <xdr:to>
      <xdr:col>22</xdr:col>
      <xdr:colOff>9525</xdr:colOff>
      <xdr:row>44</xdr:row>
      <xdr:rowOff>38100</xdr:rowOff>
    </xdr:to>
    <xdr:graphicFrame macro="">
      <xdr:nvGraphicFramePr>
        <xdr:cNvPr id="7" name="Графикон 3"/>
        <xdr:cNvGraphicFramePr/>
      </xdr:nvGraphicFramePr>
      <xdr:xfrm>
        <a:off x="76200" y="104775"/>
        <a:ext cx="13344525" cy="8458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9525</xdr:rowOff>
    </xdr:from>
    <xdr:to>
      <xdr:col>19</xdr:col>
      <xdr:colOff>619125</xdr:colOff>
      <xdr:row>31</xdr:row>
      <xdr:rowOff>142875</xdr:rowOff>
    </xdr:to>
    <xdr:graphicFrame macro="">
      <xdr:nvGraphicFramePr>
        <xdr:cNvPr id="3" name="Chart 2"/>
        <xdr:cNvGraphicFramePr/>
      </xdr:nvGraphicFramePr>
      <xdr:xfrm>
        <a:off x="104775" y="3343275"/>
        <a:ext cx="13954125" cy="3562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161925</xdr:rowOff>
    </xdr:from>
    <xdr:to>
      <xdr:col>19</xdr:col>
      <xdr:colOff>733425</xdr:colOff>
      <xdr:row>23</xdr:row>
      <xdr:rowOff>47625</xdr:rowOff>
    </xdr:to>
    <xdr:graphicFrame macro="">
      <xdr:nvGraphicFramePr>
        <xdr:cNvPr id="5" name="Chart 4"/>
        <xdr:cNvGraphicFramePr/>
      </xdr:nvGraphicFramePr>
      <xdr:xfrm>
        <a:off x="57150" y="1838325"/>
        <a:ext cx="14887575" cy="3114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AINSRV\dir\Izvestai%20po%20kvartali%20DO_objaveni%20na%20web\2019\2K_novo\13_&#1057;&#1055;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K2019_web_MK%20_raboten.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4K2019_web_MK_za%20objav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28588</v>
          </cell>
          <cell r="C3">
            <v>31305</v>
          </cell>
          <cell r="D3">
            <v>23365</v>
          </cell>
          <cell r="E3">
            <v>7317</v>
          </cell>
          <cell r="F3">
            <v>54661</v>
          </cell>
          <cell r="G3">
            <v>10689</v>
          </cell>
          <cell r="H3">
            <v>5285</v>
          </cell>
          <cell r="I3">
            <v>23790</v>
          </cell>
          <cell r="J3">
            <v>14126</v>
          </cell>
          <cell r="K3">
            <v>8349</v>
          </cell>
          <cell r="L3">
            <v>27461</v>
          </cell>
          <cell r="M3">
            <v>234936</v>
          </cell>
        </row>
        <row r="4">
          <cell r="B4">
            <v>2270</v>
          </cell>
          <cell r="C4">
            <v>45208</v>
          </cell>
          <cell r="D4">
            <v>3383</v>
          </cell>
          <cell r="E4">
            <v>4484</v>
          </cell>
          <cell r="F4">
            <v>32787</v>
          </cell>
          <cell r="G4">
            <v>1198</v>
          </cell>
          <cell r="H4">
            <v>0</v>
          </cell>
          <cell r="I4">
            <v>5768</v>
          </cell>
          <cell r="J4">
            <v>12</v>
          </cell>
          <cell r="K4">
            <v>18219</v>
          </cell>
          <cell r="L4">
            <v>0</v>
          </cell>
          <cell r="M4">
            <v>113329</v>
          </cell>
        </row>
        <row r="5">
          <cell r="B5">
            <v>18347</v>
          </cell>
          <cell r="C5">
            <v>36534</v>
          </cell>
          <cell r="D5">
            <v>37112</v>
          </cell>
          <cell r="E5">
            <v>14491</v>
          </cell>
          <cell r="F5">
            <v>19762</v>
          </cell>
          <cell r="G5">
            <v>9383</v>
          </cell>
          <cell r="H5">
            <v>1819</v>
          </cell>
          <cell r="I5">
            <v>15562</v>
          </cell>
          <cell r="J5">
            <v>19629</v>
          </cell>
          <cell r="K5">
            <v>13147</v>
          </cell>
          <cell r="L5">
            <v>12605</v>
          </cell>
          <cell r="M5">
            <v>198391</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11</v>
          </cell>
          <cell r="H7">
            <v>0</v>
          </cell>
          <cell r="I7">
            <v>0</v>
          </cell>
          <cell r="J7">
            <v>0</v>
          </cell>
          <cell r="K7">
            <v>0</v>
          </cell>
          <cell r="L7">
            <v>0</v>
          </cell>
          <cell r="M7">
            <v>11</v>
          </cell>
        </row>
        <row r="8">
          <cell r="B8">
            <v>0</v>
          </cell>
          <cell r="C8">
            <v>0</v>
          </cell>
          <cell r="D8">
            <v>0</v>
          </cell>
          <cell r="E8">
            <v>0</v>
          </cell>
          <cell r="F8">
            <v>0</v>
          </cell>
          <cell r="G8">
            <v>0</v>
          </cell>
          <cell r="H8">
            <v>0</v>
          </cell>
          <cell r="I8">
            <v>0</v>
          </cell>
          <cell r="J8">
            <v>0</v>
          </cell>
          <cell r="K8">
            <v>0</v>
          </cell>
          <cell r="L8">
            <v>0</v>
          </cell>
          <cell r="M8">
            <v>0</v>
          </cell>
        </row>
        <row r="9">
          <cell r="B9">
            <v>6424</v>
          </cell>
          <cell r="C9">
            <v>5324</v>
          </cell>
          <cell r="D9">
            <v>185</v>
          </cell>
          <cell r="E9">
            <v>3744</v>
          </cell>
          <cell r="F9">
            <v>1039</v>
          </cell>
          <cell r="G9">
            <v>2461</v>
          </cell>
          <cell r="H9">
            <v>0</v>
          </cell>
          <cell r="I9">
            <v>3961</v>
          </cell>
          <cell r="J9">
            <v>203</v>
          </cell>
          <cell r="K9">
            <v>2484</v>
          </cell>
          <cell r="L9">
            <v>99</v>
          </cell>
          <cell r="M9">
            <v>25924</v>
          </cell>
        </row>
        <row r="10">
          <cell r="B10">
            <v>42820</v>
          </cell>
          <cell r="C10">
            <v>16874</v>
          </cell>
          <cell r="D10">
            <v>15524</v>
          </cell>
          <cell r="E10">
            <v>74657</v>
          </cell>
          <cell r="F10">
            <v>50361</v>
          </cell>
          <cell r="G10">
            <v>3160</v>
          </cell>
          <cell r="H10">
            <v>817</v>
          </cell>
          <cell r="I10">
            <v>11344</v>
          </cell>
          <cell r="J10">
            <v>10183</v>
          </cell>
          <cell r="K10">
            <v>11500</v>
          </cell>
          <cell r="L10">
            <v>13202</v>
          </cell>
          <cell r="M10">
            <v>250442</v>
          </cell>
        </row>
        <row r="11">
          <cell r="B11">
            <v>73754</v>
          </cell>
          <cell r="C11">
            <v>35110</v>
          </cell>
          <cell r="D11">
            <v>29126</v>
          </cell>
          <cell r="E11">
            <v>9863</v>
          </cell>
          <cell r="F11">
            <v>36664</v>
          </cell>
          <cell r="G11">
            <v>15661</v>
          </cell>
          <cell r="H11">
            <v>428</v>
          </cell>
          <cell r="I11">
            <v>23006</v>
          </cell>
          <cell r="J11">
            <v>3038</v>
          </cell>
          <cell r="K11">
            <v>67916</v>
          </cell>
          <cell r="L11">
            <v>4695</v>
          </cell>
          <cell r="M11">
            <v>299261</v>
          </cell>
        </row>
        <row r="15">
          <cell r="B15">
            <v>61730</v>
          </cell>
          <cell r="C15">
            <v>111335</v>
          </cell>
          <cell r="D15">
            <v>90033</v>
          </cell>
          <cell r="E15">
            <v>86072</v>
          </cell>
          <cell r="F15">
            <v>89650</v>
          </cell>
          <cell r="G15">
            <v>103976</v>
          </cell>
          <cell r="H15">
            <v>52645</v>
          </cell>
          <cell r="I15">
            <v>103409</v>
          </cell>
          <cell r="J15">
            <v>89838</v>
          </cell>
          <cell r="K15">
            <v>86040</v>
          </cell>
          <cell r="L15">
            <v>55923</v>
          </cell>
          <cell r="M15">
            <v>930651</v>
          </cell>
        </row>
        <row r="19">
          <cell r="B19">
            <v>0</v>
          </cell>
          <cell r="C19">
            <v>0</v>
          </cell>
          <cell r="D19">
            <v>0</v>
          </cell>
          <cell r="E19">
            <v>0</v>
          </cell>
          <cell r="F19">
            <v>105</v>
          </cell>
          <cell r="G19">
            <v>43</v>
          </cell>
          <cell r="H19">
            <v>0</v>
          </cell>
          <cell r="I19">
            <v>0</v>
          </cell>
          <cell r="J19">
            <v>40</v>
          </cell>
          <cell r="K19">
            <v>0</v>
          </cell>
          <cell r="L19">
            <v>0</v>
          </cell>
          <cell r="M19">
            <v>188</v>
          </cell>
        </row>
        <row r="20">
          <cell r="B20">
            <v>0</v>
          </cell>
          <cell r="C20">
            <v>7</v>
          </cell>
          <cell r="D20">
            <v>9</v>
          </cell>
          <cell r="E20">
            <v>0</v>
          </cell>
          <cell r="F20">
            <v>0</v>
          </cell>
          <cell r="G20">
            <v>4</v>
          </cell>
          <cell r="H20">
            <v>0</v>
          </cell>
          <cell r="I20">
            <v>12</v>
          </cell>
          <cell r="J20">
            <v>9</v>
          </cell>
          <cell r="K20">
            <v>0</v>
          </cell>
          <cell r="L20">
            <v>0</v>
          </cell>
          <cell r="M20">
            <v>41</v>
          </cell>
        </row>
        <row r="21">
          <cell r="B21">
            <v>10852</v>
          </cell>
          <cell r="C21">
            <v>13911</v>
          </cell>
          <cell r="D21">
            <v>3134</v>
          </cell>
          <cell r="E21">
            <v>1711</v>
          </cell>
          <cell r="F21">
            <v>24567</v>
          </cell>
          <cell r="G21">
            <v>2477</v>
          </cell>
          <cell r="H21">
            <v>256</v>
          </cell>
          <cell r="I21">
            <v>6269</v>
          </cell>
          <cell r="J21">
            <v>3850</v>
          </cell>
          <cell r="K21">
            <v>1274</v>
          </cell>
          <cell r="L21">
            <v>538</v>
          </cell>
          <cell r="M21">
            <v>68839</v>
          </cell>
        </row>
        <row r="22">
          <cell r="B22">
            <v>104</v>
          </cell>
          <cell r="C22">
            <v>2838</v>
          </cell>
          <cell r="D22">
            <v>8</v>
          </cell>
          <cell r="E22">
            <v>0</v>
          </cell>
          <cell r="F22">
            <v>0</v>
          </cell>
          <cell r="G22">
            <v>0</v>
          </cell>
          <cell r="H22">
            <v>0</v>
          </cell>
          <cell r="I22">
            <v>0</v>
          </cell>
          <cell r="J22">
            <v>0</v>
          </cell>
          <cell r="K22">
            <v>13</v>
          </cell>
          <cell r="L22">
            <v>0</v>
          </cell>
          <cell r="M22">
            <v>2963</v>
          </cell>
        </row>
        <row r="23">
          <cell r="B23">
            <v>0</v>
          </cell>
          <cell r="C23">
            <v>0</v>
          </cell>
          <cell r="D23">
            <v>4</v>
          </cell>
          <cell r="E23">
            <v>0</v>
          </cell>
          <cell r="F23">
            <v>42</v>
          </cell>
          <cell r="G23">
            <v>0</v>
          </cell>
          <cell r="H23">
            <v>0</v>
          </cell>
          <cell r="I23">
            <v>0</v>
          </cell>
          <cell r="J23">
            <v>22</v>
          </cell>
          <cell r="K23">
            <v>7</v>
          </cell>
          <cell r="L23">
            <v>0</v>
          </cell>
          <cell r="M23">
            <v>75</v>
          </cell>
        </row>
        <row r="24">
          <cell r="B24">
            <v>405</v>
          </cell>
          <cell r="C24">
            <v>4696</v>
          </cell>
          <cell r="D24">
            <v>540</v>
          </cell>
          <cell r="E24">
            <v>200</v>
          </cell>
          <cell r="F24">
            <v>84</v>
          </cell>
          <cell r="G24">
            <v>0</v>
          </cell>
          <cell r="H24">
            <v>0</v>
          </cell>
          <cell r="I24">
            <v>1894</v>
          </cell>
          <cell r="J24">
            <v>0</v>
          </cell>
          <cell r="K24">
            <v>2</v>
          </cell>
          <cell r="L24">
            <v>135</v>
          </cell>
          <cell r="M24">
            <v>7956</v>
          </cell>
        </row>
        <row r="25">
          <cell r="B25">
            <v>0</v>
          </cell>
          <cell r="C25">
            <v>0</v>
          </cell>
          <cell r="D25">
            <v>0</v>
          </cell>
          <cell r="E25">
            <v>0</v>
          </cell>
          <cell r="F25">
            <v>0</v>
          </cell>
          <cell r="G25">
            <v>0</v>
          </cell>
          <cell r="H25">
            <v>0</v>
          </cell>
          <cell r="I25">
            <v>0</v>
          </cell>
          <cell r="J25">
            <v>0</v>
          </cell>
          <cell r="K25">
            <v>3</v>
          </cell>
          <cell r="L25">
            <v>1</v>
          </cell>
          <cell r="M25">
            <v>4</v>
          </cell>
        </row>
        <row r="26">
          <cell r="B26">
            <v>2237</v>
          </cell>
          <cell r="C26">
            <v>6171</v>
          </cell>
          <cell r="D26">
            <v>5055</v>
          </cell>
          <cell r="E26">
            <v>1378</v>
          </cell>
          <cell r="F26">
            <v>5574</v>
          </cell>
          <cell r="G26">
            <v>1567</v>
          </cell>
          <cell r="H26">
            <v>1020</v>
          </cell>
          <cell r="I26">
            <v>3224</v>
          </cell>
          <cell r="J26">
            <v>2786</v>
          </cell>
          <cell r="K26">
            <v>1742</v>
          </cell>
          <cell r="L26">
            <v>2537</v>
          </cell>
          <cell r="M26">
            <v>33291</v>
          </cell>
        </row>
        <row r="27">
          <cell r="B27">
            <v>247531</v>
          </cell>
          <cell r="C27">
            <v>309313</v>
          </cell>
          <cell r="D27">
            <v>207478</v>
          </cell>
          <cell r="E27">
            <v>203917</v>
          </cell>
          <cell r="F27">
            <v>315296</v>
          </cell>
          <cell r="G27">
            <v>150630</v>
          </cell>
          <cell r="H27">
            <v>62270</v>
          </cell>
          <cell r="I27">
            <v>198239</v>
          </cell>
          <cell r="J27">
            <v>143736</v>
          </cell>
          <cell r="K27">
            <v>210696</v>
          </cell>
          <cell r="L27">
            <v>117196</v>
          </cell>
          <cell r="M27">
            <v>2166302</v>
          </cell>
        </row>
        <row r="30">
          <cell r="B30">
            <v>156513</v>
          </cell>
          <cell r="C30">
            <v>114630</v>
          </cell>
          <cell r="D30">
            <v>29915</v>
          </cell>
          <cell r="E30">
            <v>29060</v>
          </cell>
          <cell r="G30">
            <v>18948</v>
          </cell>
          <cell r="H30">
            <v>349066</v>
          </cell>
        </row>
        <row r="34">
          <cell r="B34">
            <v>0</v>
          </cell>
          <cell r="C34">
            <v>0</v>
          </cell>
          <cell r="D34">
            <v>0</v>
          </cell>
          <cell r="E34">
            <v>0</v>
          </cell>
          <cell r="G34">
            <v>0</v>
          </cell>
          <cell r="H34">
            <v>0</v>
          </cell>
        </row>
        <row r="35">
          <cell r="B35">
            <v>9151</v>
          </cell>
          <cell r="C35">
            <v>4617</v>
          </cell>
          <cell r="D35">
            <v>43143</v>
          </cell>
          <cell r="E35">
            <v>10568</v>
          </cell>
          <cell r="G35">
            <v>0</v>
          </cell>
          <cell r="H35">
            <v>67479</v>
          </cell>
        </row>
        <row r="40">
          <cell r="B40">
            <v>165664</v>
          </cell>
          <cell r="C40">
            <v>119247</v>
          </cell>
          <cell r="D40">
            <v>73058</v>
          </cell>
          <cell r="E40">
            <v>39628</v>
          </cell>
          <cell r="G40">
            <v>18948</v>
          </cell>
          <cell r="H40">
            <v>416545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Табела 12"/>
    </sheetNames>
    <sheetDataSet>
      <sheetData sheetId="0">
        <row r="4">
          <cell r="B4">
            <v>1526690</v>
          </cell>
          <cell r="C4">
            <v>809825</v>
          </cell>
          <cell r="D4">
            <v>369422</v>
          </cell>
          <cell r="E4">
            <v>292093</v>
          </cell>
          <cell r="F4">
            <v>457030</v>
          </cell>
          <cell r="G4">
            <v>393060</v>
          </cell>
          <cell r="H4">
            <v>186102</v>
          </cell>
          <cell r="I4">
            <v>352686</v>
          </cell>
          <cell r="J4">
            <v>496832</v>
          </cell>
          <cell r="K4">
            <v>294481</v>
          </cell>
          <cell r="L4">
            <v>266018</v>
          </cell>
          <cell r="M4">
            <v>421931</v>
          </cell>
          <cell r="N4">
            <v>436955</v>
          </cell>
          <cell r="O4">
            <v>236325</v>
          </cell>
          <cell r="P4">
            <v>185716</v>
          </cell>
          <cell r="Q4">
            <v>279616</v>
          </cell>
        </row>
        <row r="5">
          <cell r="B5">
            <v>115449</v>
          </cell>
          <cell r="C5">
            <v>190208</v>
          </cell>
          <cell r="D5">
            <v>143431</v>
          </cell>
          <cell r="E5">
            <v>132979</v>
          </cell>
          <cell r="F5">
            <v>167815</v>
          </cell>
          <cell r="G5">
            <v>68451</v>
          </cell>
          <cell r="H5">
            <v>62962</v>
          </cell>
          <cell r="I5">
            <v>140993</v>
          </cell>
          <cell r="J5">
            <v>113185</v>
          </cell>
          <cell r="K5">
            <v>105752</v>
          </cell>
          <cell r="L5">
            <v>81641</v>
          </cell>
          <cell r="M5">
            <v>183681</v>
          </cell>
          <cell r="N5">
            <v>139696</v>
          </cell>
          <cell r="O5">
            <v>43404</v>
          </cell>
          <cell r="P5">
            <v>32031</v>
          </cell>
          <cell r="Q5">
            <v>3012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СП-1(н.о.)"/>
    </sheetNames>
    <sheetDataSet>
      <sheetData sheetId="0">
        <row r="7">
          <cell r="A7" t="str">
            <v>КЛАСА 01 - Осигурување од последици на несреќен случај - НЕЗГОДА</v>
          </cell>
          <cell r="B7">
            <v>1</v>
          </cell>
        </row>
        <row r="8">
          <cell r="B8">
            <v>101</v>
          </cell>
        </row>
        <row r="9">
          <cell r="B9">
            <v>102</v>
          </cell>
        </row>
        <row r="10">
          <cell r="B10">
            <v>103</v>
          </cell>
        </row>
        <row r="11">
          <cell r="B11">
            <v>104</v>
          </cell>
        </row>
        <row r="12">
          <cell r="B12">
            <v>105</v>
          </cell>
        </row>
        <row r="13">
          <cell r="B13">
            <v>106</v>
          </cell>
        </row>
        <row r="14">
          <cell r="B14">
            <v>107</v>
          </cell>
        </row>
        <row r="15">
          <cell r="B15">
            <v>108</v>
          </cell>
        </row>
        <row r="16">
          <cell r="B16">
            <v>199</v>
          </cell>
        </row>
        <row r="17">
          <cell r="B17">
            <v>2</v>
          </cell>
        </row>
        <row r="18">
          <cell r="B18">
            <v>201</v>
          </cell>
        </row>
        <row r="19">
          <cell r="B19">
            <v>202</v>
          </cell>
        </row>
        <row r="20">
          <cell r="B20">
            <v>299</v>
          </cell>
        </row>
        <row r="21">
          <cell r="B21">
            <v>3</v>
          </cell>
        </row>
        <row r="22">
          <cell r="B22">
            <v>301</v>
          </cell>
        </row>
        <row r="23">
          <cell r="B23">
            <v>399</v>
          </cell>
        </row>
        <row r="24">
          <cell r="B24">
            <v>4</v>
          </cell>
        </row>
        <row r="25">
          <cell r="B25">
            <v>401</v>
          </cell>
        </row>
        <row r="26">
          <cell r="B26">
            <v>499</v>
          </cell>
        </row>
        <row r="27">
          <cell r="B27">
            <v>5</v>
          </cell>
        </row>
        <row r="28">
          <cell r="B28">
            <v>501</v>
          </cell>
        </row>
        <row r="29">
          <cell r="B29">
            <v>599</v>
          </cell>
        </row>
        <row r="30">
          <cell r="B30">
            <v>6</v>
          </cell>
        </row>
        <row r="31">
          <cell r="B31">
            <v>601</v>
          </cell>
        </row>
        <row r="32">
          <cell r="B32">
            <v>699</v>
          </cell>
        </row>
        <row r="33">
          <cell r="B33">
            <v>7</v>
          </cell>
        </row>
        <row r="34">
          <cell r="B34">
            <v>701</v>
          </cell>
        </row>
        <row r="35">
          <cell r="B35">
            <v>702</v>
          </cell>
        </row>
        <row r="36">
          <cell r="B36">
            <v>799</v>
          </cell>
        </row>
        <row r="37">
          <cell r="B37">
            <v>8</v>
          </cell>
        </row>
        <row r="38">
          <cell r="B38">
            <v>801</v>
          </cell>
        </row>
        <row r="39">
          <cell r="B39">
            <v>80101</v>
          </cell>
        </row>
        <row r="40">
          <cell r="B40">
            <v>80102</v>
          </cell>
        </row>
        <row r="41">
          <cell r="B41">
            <v>80103</v>
          </cell>
        </row>
        <row r="42">
          <cell r="B42">
            <v>80104</v>
          </cell>
        </row>
        <row r="43">
          <cell r="B43">
            <v>80105</v>
          </cell>
        </row>
        <row r="44">
          <cell r="B44">
            <v>80199</v>
          </cell>
        </row>
        <row r="45">
          <cell r="B45">
            <v>802</v>
          </cell>
        </row>
        <row r="46">
          <cell r="B46">
            <v>80201</v>
          </cell>
        </row>
        <row r="47">
          <cell r="B47">
            <v>80202</v>
          </cell>
        </row>
        <row r="48">
          <cell r="B48">
            <v>80203</v>
          </cell>
        </row>
        <row r="49">
          <cell r="B49">
            <v>80204</v>
          </cell>
        </row>
        <row r="50">
          <cell r="B50">
            <v>80205</v>
          </cell>
        </row>
        <row r="51">
          <cell r="B51">
            <v>80206</v>
          </cell>
        </row>
        <row r="52">
          <cell r="B52">
            <v>80299</v>
          </cell>
        </row>
        <row r="53">
          <cell r="B53">
            <v>9</v>
          </cell>
        </row>
        <row r="54">
          <cell r="B54">
            <v>901</v>
          </cell>
        </row>
        <row r="55">
          <cell r="B55">
            <v>90101</v>
          </cell>
        </row>
        <row r="56">
          <cell r="B56">
            <v>90102</v>
          </cell>
        </row>
        <row r="57">
          <cell r="B57">
            <v>90103</v>
          </cell>
        </row>
        <row r="58">
          <cell r="B58">
            <v>90104</v>
          </cell>
        </row>
        <row r="59">
          <cell r="B59">
            <v>90105</v>
          </cell>
        </row>
        <row r="60">
          <cell r="B60">
            <v>90199</v>
          </cell>
        </row>
        <row r="61">
          <cell r="B61">
            <v>902</v>
          </cell>
        </row>
        <row r="62">
          <cell r="B62">
            <v>90201</v>
          </cell>
        </row>
        <row r="63">
          <cell r="B63">
            <v>90202</v>
          </cell>
        </row>
        <row r="64">
          <cell r="B64">
            <v>90203</v>
          </cell>
        </row>
        <row r="65">
          <cell r="B65">
            <v>90204</v>
          </cell>
        </row>
        <row r="66">
          <cell r="B66">
            <v>90205</v>
          </cell>
        </row>
        <row r="67">
          <cell r="B67">
            <v>90206</v>
          </cell>
        </row>
        <row r="68">
          <cell r="B68">
            <v>90299</v>
          </cell>
        </row>
        <row r="69">
          <cell r="B69">
            <v>89</v>
          </cell>
        </row>
        <row r="70">
          <cell r="B70">
            <v>8901</v>
          </cell>
        </row>
        <row r="71">
          <cell r="B71">
            <v>890101</v>
          </cell>
        </row>
        <row r="72">
          <cell r="B72">
            <v>890102</v>
          </cell>
        </row>
        <row r="73">
          <cell r="B73">
            <v>890103</v>
          </cell>
        </row>
        <row r="74">
          <cell r="B74">
            <v>890104</v>
          </cell>
        </row>
        <row r="75">
          <cell r="B75">
            <v>890105</v>
          </cell>
        </row>
        <row r="76">
          <cell r="B76">
            <v>890199</v>
          </cell>
        </row>
        <row r="77">
          <cell r="B77">
            <v>8902</v>
          </cell>
        </row>
        <row r="78">
          <cell r="B78">
            <v>890201</v>
          </cell>
        </row>
        <row r="79">
          <cell r="B79">
            <v>890202</v>
          </cell>
        </row>
        <row r="80">
          <cell r="B80">
            <v>890203</v>
          </cell>
        </row>
        <row r="81">
          <cell r="B81">
            <v>890204</v>
          </cell>
        </row>
        <row r="82">
          <cell r="B82">
            <v>890205</v>
          </cell>
        </row>
        <row r="83">
          <cell r="B83">
            <v>890206</v>
          </cell>
        </row>
        <row r="84">
          <cell r="B84">
            <v>890299</v>
          </cell>
        </row>
        <row r="85">
          <cell r="B85">
            <v>10</v>
          </cell>
        </row>
        <row r="86">
          <cell r="B86">
            <v>1001</v>
          </cell>
        </row>
        <row r="87">
          <cell r="B87">
            <v>100101</v>
          </cell>
        </row>
        <row r="88">
          <cell r="B88">
            <v>100102</v>
          </cell>
        </row>
        <row r="89">
          <cell r="B89">
            <v>100103</v>
          </cell>
        </row>
        <row r="90">
          <cell r="B90">
            <v>100104</v>
          </cell>
        </row>
        <row r="91">
          <cell r="B91">
            <v>100105</v>
          </cell>
        </row>
        <row r="92">
          <cell r="B92">
            <v>100106</v>
          </cell>
        </row>
        <row r="93">
          <cell r="B93">
            <v>100107</v>
          </cell>
        </row>
        <row r="94">
          <cell r="B94">
            <v>100108</v>
          </cell>
        </row>
        <row r="95">
          <cell r="B95">
            <v>100109</v>
          </cell>
        </row>
        <row r="96">
          <cell r="B96">
            <v>100110</v>
          </cell>
        </row>
        <row r="97">
          <cell r="B97">
            <v>100111</v>
          </cell>
        </row>
        <row r="98">
          <cell r="B98">
            <v>100112</v>
          </cell>
        </row>
        <row r="99">
          <cell r="B99">
            <v>100113</v>
          </cell>
        </row>
        <row r="100">
          <cell r="B100">
            <v>1002</v>
          </cell>
        </row>
        <row r="101">
          <cell r="B101">
            <v>100201</v>
          </cell>
        </row>
        <row r="102">
          <cell r="B102">
            <v>100202</v>
          </cell>
        </row>
        <row r="103">
          <cell r="B103">
            <v>100203</v>
          </cell>
        </row>
        <row r="104">
          <cell r="B104">
            <v>100204</v>
          </cell>
        </row>
        <row r="105">
          <cell r="B105">
            <v>100205</v>
          </cell>
        </row>
        <row r="106">
          <cell r="B106">
            <v>100206</v>
          </cell>
        </row>
        <row r="107">
          <cell r="B107">
            <v>100207</v>
          </cell>
        </row>
        <row r="108">
          <cell r="B108">
            <v>100208</v>
          </cell>
        </row>
        <row r="109">
          <cell r="B109">
            <v>1003</v>
          </cell>
        </row>
        <row r="110">
          <cell r="B110">
            <v>100301</v>
          </cell>
        </row>
        <row r="111">
          <cell r="B111">
            <v>100302</v>
          </cell>
        </row>
        <row r="112">
          <cell r="B112">
            <v>100303</v>
          </cell>
        </row>
        <row r="113">
          <cell r="B113">
            <v>100304</v>
          </cell>
        </row>
        <row r="114">
          <cell r="B114">
            <v>100305</v>
          </cell>
        </row>
        <row r="115">
          <cell r="B115">
            <v>100306</v>
          </cell>
        </row>
        <row r="116">
          <cell r="B116">
            <v>100307</v>
          </cell>
        </row>
        <row r="117">
          <cell r="B117">
            <v>100308</v>
          </cell>
        </row>
        <row r="118">
          <cell r="B118">
            <v>1004</v>
          </cell>
        </row>
        <row r="119">
          <cell r="B119">
            <v>1005</v>
          </cell>
        </row>
        <row r="120">
          <cell r="B120">
            <v>1099</v>
          </cell>
        </row>
        <row r="121">
          <cell r="B121">
            <v>11</v>
          </cell>
        </row>
        <row r="122">
          <cell r="B122">
            <v>1101</v>
          </cell>
        </row>
        <row r="123">
          <cell r="B123">
            <v>1102</v>
          </cell>
        </row>
        <row r="124">
          <cell r="B124">
            <v>1199</v>
          </cell>
        </row>
        <row r="125">
          <cell r="B125">
            <v>12</v>
          </cell>
        </row>
        <row r="126">
          <cell r="B126">
            <v>1201</v>
          </cell>
        </row>
        <row r="127">
          <cell r="B127">
            <v>1202</v>
          </cell>
        </row>
        <row r="128">
          <cell r="B128">
            <v>1299</v>
          </cell>
        </row>
        <row r="129">
          <cell r="B129">
            <v>13</v>
          </cell>
        </row>
        <row r="130">
          <cell r="B130">
            <v>1301</v>
          </cell>
        </row>
        <row r="131">
          <cell r="B131">
            <v>1302</v>
          </cell>
        </row>
        <row r="132">
          <cell r="B132">
            <v>1303</v>
          </cell>
        </row>
        <row r="133">
          <cell r="B133">
            <v>1304</v>
          </cell>
        </row>
        <row r="134">
          <cell r="B134">
            <v>1305</v>
          </cell>
        </row>
        <row r="135">
          <cell r="B135">
            <v>1306</v>
          </cell>
        </row>
        <row r="136">
          <cell r="B136">
            <v>1307</v>
          </cell>
        </row>
        <row r="137">
          <cell r="B137">
            <v>1308</v>
          </cell>
        </row>
        <row r="138">
          <cell r="B138">
            <v>1309</v>
          </cell>
        </row>
        <row r="139">
          <cell r="B139">
            <v>1310</v>
          </cell>
        </row>
        <row r="140">
          <cell r="B140">
            <v>1311</v>
          </cell>
        </row>
        <row r="141">
          <cell r="B141">
            <v>1312</v>
          </cell>
        </row>
        <row r="142">
          <cell r="B142">
            <v>1313</v>
          </cell>
        </row>
        <row r="143">
          <cell r="B143">
            <v>1314</v>
          </cell>
        </row>
        <row r="144">
          <cell r="B144">
            <v>1315</v>
          </cell>
        </row>
        <row r="145">
          <cell r="B145">
            <v>1316</v>
          </cell>
        </row>
        <row r="146">
          <cell r="B146">
            <v>1317</v>
          </cell>
        </row>
        <row r="147">
          <cell r="B147">
            <v>1318</v>
          </cell>
        </row>
        <row r="148">
          <cell r="B148">
            <v>1388</v>
          </cell>
        </row>
        <row r="149">
          <cell r="B149">
            <v>1399</v>
          </cell>
        </row>
        <row r="150">
          <cell r="B150">
            <v>14</v>
          </cell>
        </row>
        <row r="151">
          <cell r="B151">
            <v>1401</v>
          </cell>
        </row>
        <row r="152">
          <cell r="B152">
            <v>1402</v>
          </cell>
        </row>
        <row r="153">
          <cell r="B153">
            <v>1403</v>
          </cell>
        </row>
        <row r="154">
          <cell r="B154">
            <v>1499</v>
          </cell>
        </row>
        <row r="155">
          <cell r="B155">
            <v>15</v>
          </cell>
        </row>
        <row r="156">
          <cell r="B156">
            <v>1501</v>
          </cell>
        </row>
        <row r="157">
          <cell r="B157">
            <v>1599</v>
          </cell>
        </row>
        <row r="158">
          <cell r="B158">
            <v>16</v>
          </cell>
        </row>
        <row r="159">
          <cell r="B159">
            <v>1601</v>
          </cell>
        </row>
        <row r="160">
          <cell r="B160">
            <v>1602</v>
          </cell>
        </row>
        <row r="161">
          <cell r="B161">
            <v>1603</v>
          </cell>
        </row>
        <row r="162">
          <cell r="B162">
            <v>1604</v>
          </cell>
        </row>
        <row r="163">
          <cell r="B163">
            <v>1699</v>
          </cell>
        </row>
        <row r="164">
          <cell r="B164">
            <v>17</v>
          </cell>
        </row>
        <row r="165">
          <cell r="B165">
            <v>1701</v>
          </cell>
        </row>
        <row r="166">
          <cell r="B166">
            <v>1799</v>
          </cell>
        </row>
        <row r="167">
          <cell r="B167">
            <v>18</v>
          </cell>
        </row>
        <row r="168">
          <cell r="B168">
            <v>1801</v>
          </cell>
        </row>
        <row r="169">
          <cell r="B169">
            <v>1802</v>
          </cell>
        </row>
        <row r="170">
          <cell r="B170">
            <v>1803</v>
          </cell>
        </row>
        <row r="171">
          <cell r="B171">
            <v>1899</v>
          </cell>
        </row>
        <row r="172">
          <cell r="B17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2166302</v>
          </cell>
          <cell r="D5">
            <v>543167</v>
          </cell>
          <cell r="E5">
            <v>1572808</v>
          </cell>
          <cell r="F5">
            <v>593494</v>
          </cell>
        </row>
        <row r="6">
          <cell r="C6">
            <v>247531</v>
          </cell>
          <cell r="D6">
            <v>66624</v>
          </cell>
          <cell r="E6">
            <v>169309</v>
          </cell>
          <cell r="F6">
            <v>78222</v>
          </cell>
        </row>
        <row r="7">
          <cell r="C7">
            <v>309313</v>
          </cell>
          <cell r="D7">
            <v>92262</v>
          </cell>
          <cell r="E7">
            <v>223312</v>
          </cell>
          <cell r="F7">
            <v>86001</v>
          </cell>
        </row>
        <row r="8">
          <cell r="C8">
            <v>207478</v>
          </cell>
          <cell r="D8">
            <v>32799</v>
          </cell>
          <cell r="E8">
            <v>163710</v>
          </cell>
          <cell r="F8">
            <v>43768</v>
          </cell>
        </row>
        <row r="9">
          <cell r="C9">
            <v>203917</v>
          </cell>
          <cell r="D9">
            <v>7279</v>
          </cell>
          <cell r="E9">
            <v>139573</v>
          </cell>
          <cell r="F9">
            <v>64344</v>
          </cell>
        </row>
        <row r="10">
          <cell r="C10">
            <v>315296</v>
          </cell>
          <cell r="D10">
            <v>96663</v>
          </cell>
          <cell r="E10">
            <v>252501</v>
          </cell>
          <cell r="F10">
            <v>62795</v>
          </cell>
        </row>
        <row r="11">
          <cell r="C11">
            <v>150630</v>
          </cell>
          <cell r="D11">
            <v>79885</v>
          </cell>
          <cell r="E11">
            <v>107774</v>
          </cell>
          <cell r="F11">
            <v>42856</v>
          </cell>
        </row>
        <row r="12">
          <cell r="C12">
            <v>62270</v>
          </cell>
          <cell r="D12">
            <v>17911</v>
          </cell>
          <cell r="E12">
            <v>44399</v>
          </cell>
          <cell r="F12">
            <v>17871</v>
          </cell>
        </row>
        <row r="13">
          <cell r="C13">
            <v>198239</v>
          </cell>
          <cell r="D13">
            <v>29512</v>
          </cell>
          <cell r="E13">
            <v>146008</v>
          </cell>
          <cell r="F13">
            <v>52231</v>
          </cell>
        </row>
        <row r="14">
          <cell r="C14">
            <v>143736</v>
          </cell>
          <cell r="D14">
            <v>34175</v>
          </cell>
          <cell r="E14">
            <v>103261</v>
          </cell>
          <cell r="F14">
            <v>40475</v>
          </cell>
        </row>
        <row r="15">
          <cell r="C15">
            <v>210696</v>
          </cell>
          <cell r="D15">
            <v>75351</v>
          </cell>
          <cell r="E15">
            <v>158023</v>
          </cell>
          <cell r="F15">
            <v>52673</v>
          </cell>
        </row>
        <row r="16">
          <cell r="C16">
            <v>117196</v>
          </cell>
          <cell r="D16">
            <v>10706</v>
          </cell>
          <cell r="E16">
            <v>64938</v>
          </cell>
          <cell r="F16">
            <v>52258</v>
          </cell>
        </row>
        <row r="17">
          <cell r="C17">
            <v>416545</v>
          </cell>
          <cell r="D17">
            <v>18110</v>
          </cell>
          <cell r="E17">
            <v>299469</v>
          </cell>
          <cell r="F17">
            <v>117076</v>
          </cell>
        </row>
        <row r="18">
          <cell r="C18">
            <v>165664</v>
          </cell>
          <cell r="D18">
            <v>25</v>
          </cell>
          <cell r="E18">
            <v>106463</v>
          </cell>
          <cell r="F18">
            <v>59201</v>
          </cell>
        </row>
        <row r="19">
          <cell r="C19">
            <v>119247</v>
          </cell>
          <cell r="D19">
            <v>11711</v>
          </cell>
          <cell r="E19">
            <v>93506</v>
          </cell>
          <cell r="F19">
            <v>25741</v>
          </cell>
        </row>
        <row r="20">
          <cell r="C20">
            <v>73058</v>
          </cell>
          <cell r="D20">
            <v>6261</v>
          </cell>
          <cell r="E20">
            <v>62189</v>
          </cell>
          <cell r="F20">
            <v>10869</v>
          </cell>
        </row>
        <row r="21">
          <cell r="C21">
            <v>39628</v>
          </cell>
          <cell r="D21">
            <v>50</v>
          </cell>
          <cell r="E21">
            <v>20891</v>
          </cell>
          <cell r="F21">
            <v>18737</v>
          </cell>
        </row>
        <row r="23">
          <cell r="C23">
            <v>18948</v>
          </cell>
          <cell r="D23">
            <v>63</v>
          </cell>
          <cell r="E23">
            <v>16420</v>
          </cell>
          <cell r="F23">
            <v>2528</v>
          </cell>
        </row>
        <row r="24">
          <cell r="C24">
            <v>2582847</v>
          </cell>
          <cell r="D24">
            <v>561277</v>
          </cell>
          <cell r="E24">
            <v>1872277</v>
          </cell>
          <cell r="F24">
            <v>710570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C5">
            <v>234936</v>
          </cell>
          <cell r="D5">
            <v>13036</v>
          </cell>
          <cell r="E5">
            <v>161802</v>
          </cell>
          <cell r="F5">
            <v>73134</v>
          </cell>
        </row>
        <row r="6">
          <cell r="C6">
            <v>113329</v>
          </cell>
          <cell r="D6">
            <v>8096</v>
          </cell>
          <cell r="E6">
            <v>86037</v>
          </cell>
          <cell r="F6">
            <v>27292</v>
          </cell>
        </row>
        <row r="7">
          <cell r="C7">
            <v>198391</v>
          </cell>
          <cell r="D7">
            <v>25123</v>
          </cell>
          <cell r="E7">
            <v>140952</v>
          </cell>
          <cell r="F7">
            <v>57439</v>
          </cell>
        </row>
        <row r="8">
          <cell r="C8">
            <v>0</v>
          </cell>
          <cell r="D8">
            <v>0</v>
          </cell>
          <cell r="E8">
            <v>0</v>
          </cell>
          <cell r="F8">
            <v>0</v>
          </cell>
        </row>
        <row r="9">
          <cell r="C9">
            <v>11</v>
          </cell>
          <cell r="D9">
            <v>47</v>
          </cell>
          <cell r="E9">
            <v>8</v>
          </cell>
          <cell r="F9">
            <v>3</v>
          </cell>
        </row>
        <row r="10">
          <cell r="C10">
            <v>0</v>
          </cell>
          <cell r="D10">
            <v>4</v>
          </cell>
          <cell r="E10">
            <v>0</v>
          </cell>
          <cell r="F10">
            <v>0</v>
          </cell>
        </row>
        <row r="11">
          <cell r="C11">
            <v>25924</v>
          </cell>
          <cell r="D11">
            <v>11917</v>
          </cell>
          <cell r="E11">
            <v>18508</v>
          </cell>
          <cell r="F11">
            <v>7416</v>
          </cell>
        </row>
        <row r="12">
          <cell r="C12">
            <v>250442</v>
          </cell>
          <cell r="D12">
            <v>103540</v>
          </cell>
          <cell r="E12">
            <v>168922</v>
          </cell>
          <cell r="F12">
            <v>81520</v>
          </cell>
        </row>
        <row r="13">
          <cell r="C13">
            <v>299261</v>
          </cell>
          <cell r="D13">
            <v>123546</v>
          </cell>
          <cell r="E13">
            <v>215759</v>
          </cell>
          <cell r="F13">
            <v>83502</v>
          </cell>
        </row>
        <row r="14">
          <cell r="C14">
            <v>930651</v>
          </cell>
          <cell r="D14">
            <v>203580</v>
          </cell>
          <cell r="E14">
            <v>700030</v>
          </cell>
          <cell r="F14">
            <v>230621</v>
          </cell>
        </row>
        <row r="15">
          <cell r="C15">
            <v>188</v>
          </cell>
          <cell r="D15">
            <v>-72</v>
          </cell>
          <cell r="E15">
            <v>141</v>
          </cell>
          <cell r="F15">
            <v>47</v>
          </cell>
        </row>
        <row r="16">
          <cell r="C16">
            <v>41</v>
          </cell>
          <cell r="D16">
            <v>19</v>
          </cell>
          <cell r="E16">
            <v>31</v>
          </cell>
          <cell r="F16">
            <v>10</v>
          </cell>
        </row>
        <row r="17">
          <cell r="C17">
            <v>68839</v>
          </cell>
          <cell r="D17">
            <v>42330</v>
          </cell>
          <cell r="E17">
            <v>52861</v>
          </cell>
          <cell r="F17">
            <v>15978</v>
          </cell>
        </row>
        <row r="18">
          <cell r="C18">
            <v>2963</v>
          </cell>
          <cell r="D18">
            <v>2788</v>
          </cell>
          <cell r="E18">
            <v>1786</v>
          </cell>
          <cell r="F18">
            <v>1177</v>
          </cell>
        </row>
        <row r="19">
          <cell r="C19">
            <v>75</v>
          </cell>
          <cell r="D19">
            <v>199</v>
          </cell>
          <cell r="E19">
            <v>58</v>
          </cell>
          <cell r="F19">
            <v>17</v>
          </cell>
        </row>
        <row r="20">
          <cell r="C20">
            <v>7956</v>
          </cell>
          <cell r="D20">
            <v>7881</v>
          </cell>
          <cell r="E20">
            <v>6044</v>
          </cell>
          <cell r="F20">
            <v>1912</v>
          </cell>
        </row>
        <row r="21">
          <cell r="C21">
            <v>4</v>
          </cell>
          <cell r="D21">
            <v>0</v>
          </cell>
          <cell r="E21">
            <v>3</v>
          </cell>
          <cell r="F21">
            <v>1</v>
          </cell>
        </row>
        <row r="22">
          <cell r="C22">
            <v>33291</v>
          </cell>
          <cell r="D22">
            <v>1133</v>
          </cell>
          <cell r="E22">
            <v>19865</v>
          </cell>
          <cell r="F22">
            <v>13426</v>
          </cell>
        </row>
        <row r="23">
          <cell r="C23">
            <v>349066</v>
          </cell>
          <cell r="D23">
            <v>18057</v>
          </cell>
          <cell r="E23">
            <v>254042</v>
          </cell>
          <cell r="F23">
            <v>95024</v>
          </cell>
        </row>
        <row r="24">
          <cell r="C24">
            <v>0</v>
          </cell>
          <cell r="D24">
            <v>0</v>
          </cell>
          <cell r="E24">
            <v>0</v>
          </cell>
          <cell r="F24">
            <v>0</v>
          </cell>
        </row>
        <row r="25">
          <cell r="C25">
            <v>67479</v>
          </cell>
          <cell r="D25">
            <v>53</v>
          </cell>
          <cell r="E25">
            <v>45427</v>
          </cell>
          <cell r="F25">
            <v>22052</v>
          </cell>
        </row>
        <row r="30">
          <cell r="C30">
            <v>2582847</v>
          </cell>
          <cell r="D30">
            <v>561277</v>
          </cell>
          <cell r="E30">
            <v>1872277</v>
          </cell>
          <cell r="F30">
            <v>710570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7869</v>
          </cell>
          <cell r="C3">
            <v>11626</v>
          </cell>
          <cell r="D3">
            <v>22549</v>
          </cell>
          <cell r="E3">
            <v>8055</v>
          </cell>
          <cell r="F3">
            <v>10868</v>
          </cell>
          <cell r="G3">
            <v>12627</v>
          </cell>
          <cell r="H3">
            <v>5170</v>
          </cell>
          <cell r="I3">
            <v>10077</v>
          </cell>
          <cell r="J3">
            <v>10296</v>
          </cell>
          <cell r="K3">
            <v>9443</v>
          </cell>
          <cell r="L3">
            <v>16747</v>
          </cell>
          <cell r="M3">
            <v>125327</v>
          </cell>
        </row>
        <row r="4">
          <cell r="B4">
            <v>7</v>
          </cell>
          <cell r="C4">
            <v>2936</v>
          </cell>
          <cell r="D4">
            <v>549</v>
          </cell>
          <cell r="E4">
            <v>653</v>
          </cell>
          <cell r="F4">
            <v>199</v>
          </cell>
          <cell r="G4">
            <v>10</v>
          </cell>
          <cell r="H4">
            <v>0</v>
          </cell>
          <cell r="I4">
            <v>29</v>
          </cell>
          <cell r="J4">
            <v>2</v>
          </cell>
          <cell r="K4">
            <v>176</v>
          </cell>
          <cell r="L4">
            <v>0</v>
          </cell>
          <cell r="M4">
            <v>4561</v>
          </cell>
        </row>
        <row r="5">
          <cell r="B5">
            <v>623</v>
          </cell>
          <cell r="C5">
            <v>1711</v>
          </cell>
          <cell r="D5">
            <v>1778</v>
          </cell>
          <cell r="E5">
            <v>2165</v>
          </cell>
          <cell r="F5">
            <v>1060</v>
          </cell>
          <cell r="G5">
            <v>592</v>
          </cell>
          <cell r="H5">
            <v>125</v>
          </cell>
          <cell r="I5">
            <v>764</v>
          </cell>
          <cell r="J5">
            <v>1307</v>
          </cell>
          <cell r="K5">
            <v>692</v>
          </cell>
          <cell r="L5">
            <v>691</v>
          </cell>
          <cell r="M5">
            <v>11508</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1</v>
          </cell>
          <cell r="H7">
            <v>0</v>
          </cell>
          <cell r="I7">
            <v>0</v>
          </cell>
          <cell r="J7">
            <v>0</v>
          </cell>
          <cell r="K7">
            <v>0</v>
          </cell>
          <cell r="L7">
            <v>0</v>
          </cell>
          <cell r="M7">
            <v>1</v>
          </cell>
        </row>
        <row r="8">
          <cell r="B8">
            <v>0</v>
          </cell>
          <cell r="C8">
            <v>0</v>
          </cell>
          <cell r="D8">
            <v>0</v>
          </cell>
          <cell r="E8">
            <v>0</v>
          </cell>
          <cell r="F8">
            <v>0</v>
          </cell>
          <cell r="G8">
            <v>0</v>
          </cell>
          <cell r="H8">
            <v>0</v>
          </cell>
          <cell r="I8">
            <v>0</v>
          </cell>
          <cell r="J8">
            <v>0</v>
          </cell>
          <cell r="K8">
            <v>0</v>
          </cell>
          <cell r="L8">
            <v>0</v>
          </cell>
          <cell r="M8">
            <v>0</v>
          </cell>
        </row>
        <row r="9">
          <cell r="B9">
            <v>104</v>
          </cell>
          <cell r="C9">
            <v>199</v>
          </cell>
          <cell r="D9">
            <v>78</v>
          </cell>
          <cell r="E9">
            <v>94</v>
          </cell>
          <cell r="F9">
            <v>100</v>
          </cell>
          <cell r="G9">
            <v>64</v>
          </cell>
          <cell r="H9">
            <v>0</v>
          </cell>
          <cell r="I9">
            <v>34</v>
          </cell>
          <cell r="J9">
            <v>16</v>
          </cell>
          <cell r="K9">
            <v>10</v>
          </cell>
          <cell r="L9">
            <v>18</v>
          </cell>
          <cell r="M9">
            <v>717</v>
          </cell>
        </row>
        <row r="10">
          <cell r="B10">
            <v>2896</v>
          </cell>
          <cell r="C10">
            <v>3164</v>
          </cell>
          <cell r="D10">
            <v>4743</v>
          </cell>
          <cell r="E10">
            <v>1729</v>
          </cell>
          <cell r="F10">
            <v>11110</v>
          </cell>
          <cell r="G10">
            <v>1720</v>
          </cell>
          <cell r="H10">
            <v>160</v>
          </cell>
          <cell r="I10">
            <v>1094</v>
          </cell>
          <cell r="J10">
            <v>1502</v>
          </cell>
          <cell r="K10">
            <v>1357</v>
          </cell>
          <cell r="L10">
            <v>4456</v>
          </cell>
          <cell r="M10">
            <v>33931</v>
          </cell>
        </row>
        <row r="11">
          <cell r="B11">
            <v>3157</v>
          </cell>
          <cell r="C11">
            <v>3541</v>
          </cell>
          <cell r="D11">
            <v>7602</v>
          </cell>
          <cell r="E11">
            <v>625</v>
          </cell>
          <cell r="F11">
            <v>10426</v>
          </cell>
          <cell r="G11">
            <v>1876</v>
          </cell>
          <cell r="H11">
            <v>107</v>
          </cell>
          <cell r="I11">
            <v>470</v>
          </cell>
          <cell r="J11">
            <v>753</v>
          </cell>
          <cell r="K11">
            <v>565</v>
          </cell>
          <cell r="L11">
            <v>685</v>
          </cell>
          <cell r="M11">
            <v>29807</v>
          </cell>
        </row>
        <row r="15">
          <cell r="B15">
            <v>10527</v>
          </cell>
          <cell r="C15">
            <v>18459</v>
          </cell>
          <cell r="D15">
            <v>14559</v>
          </cell>
          <cell r="E15">
            <v>15466</v>
          </cell>
          <cell r="F15">
            <v>15833</v>
          </cell>
          <cell r="G15">
            <v>18339</v>
          </cell>
          <cell r="H15">
            <v>9212</v>
          </cell>
          <cell r="I15">
            <v>18683</v>
          </cell>
          <cell r="J15">
            <v>15677</v>
          </cell>
          <cell r="K15">
            <v>13965</v>
          </cell>
          <cell r="L15">
            <v>9759</v>
          </cell>
          <cell r="M15">
            <v>160479</v>
          </cell>
        </row>
        <row r="19">
          <cell r="B19">
            <v>0</v>
          </cell>
          <cell r="C19">
            <v>0</v>
          </cell>
          <cell r="D19">
            <v>0</v>
          </cell>
          <cell r="E19">
            <v>0</v>
          </cell>
          <cell r="F19">
            <v>2</v>
          </cell>
          <cell r="G19">
            <v>5</v>
          </cell>
          <cell r="H19">
            <v>0</v>
          </cell>
          <cell r="I19">
            <v>0</v>
          </cell>
          <cell r="J19">
            <v>4</v>
          </cell>
          <cell r="K19">
            <v>0</v>
          </cell>
          <cell r="L19">
            <v>0</v>
          </cell>
          <cell r="M19">
            <v>11</v>
          </cell>
        </row>
        <row r="20">
          <cell r="B20">
            <v>0</v>
          </cell>
          <cell r="C20">
            <v>1</v>
          </cell>
          <cell r="D20">
            <v>2</v>
          </cell>
          <cell r="E20">
            <v>0</v>
          </cell>
          <cell r="F20">
            <v>0</v>
          </cell>
          <cell r="G20">
            <v>1</v>
          </cell>
          <cell r="H20">
            <v>0</v>
          </cell>
          <cell r="I20">
            <v>3</v>
          </cell>
          <cell r="J20">
            <v>3</v>
          </cell>
          <cell r="K20">
            <v>0</v>
          </cell>
          <cell r="L20">
            <v>0</v>
          </cell>
          <cell r="M20">
            <v>10</v>
          </cell>
        </row>
        <row r="21">
          <cell r="B21">
            <v>1046</v>
          </cell>
          <cell r="C21">
            <v>1529</v>
          </cell>
          <cell r="D21">
            <v>2190</v>
          </cell>
          <cell r="E21">
            <v>563</v>
          </cell>
          <cell r="F21">
            <v>3568</v>
          </cell>
          <cell r="G21">
            <v>820</v>
          </cell>
          <cell r="H21">
            <v>60</v>
          </cell>
          <cell r="I21">
            <v>382</v>
          </cell>
          <cell r="J21">
            <v>919</v>
          </cell>
          <cell r="K21">
            <v>79</v>
          </cell>
          <cell r="L21">
            <v>460</v>
          </cell>
          <cell r="M21">
            <v>11616</v>
          </cell>
        </row>
        <row r="22">
          <cell r="B22">
            <v>1</v>
          </cell>
          <cell r="C22">
            <v>4</v>
          </cell>
          <cell r="D22">
            <v>1</v>
          </cell>
          <cell r="E22">
            <v>0</v>
          </cell>
          <cell r="F22">
            <v>0</v>
          </cell>
          <cell r="G22">
            <v>0</v>
          </cell>
          <cell r="H22">
            <v>0</v>
          </cell>
          <cell r="I22">
            <v>0</v>
          </cell>
          <cell r="J22">
            <v>0</v>
          </cell>
          <cell r="K22">
            <v>2</v>
          </cell>
          <cell r="L22">
            <v>0</v>
          </cell>
          <cell r="M22">
            <v>8</v>
          </cell>
        </row>
        <row r="23">
          <cell r="B23">
            <v>0</v>
          </cell>
          <cell r="C23">
            <v>0</v>
          </cell>
          <cell r="D23">
            <v>1</v>
          </cell>
          <cell r="E23">
            <v>0</v>
          </cell>
          <cell r="F23">
            <v>22</v>
          </cell>
          <cell r="G23">
            <v>0</v>
          </cell>
          <cell r="H23">
            <v>0</v>
          </cell>
          <cell r="I23">
            <v>0</v>
          </cell>
          <cell r="J23">
            <v>12</v>
          </cell>
          <cell r="K23">
            <v>4</v>
          </cell>
          <cell r="L23">
            <v>0</v>
          </cell>
          <cell r="M23">
            <v>39</v>
          </cell>
        </row>
        <row r="24">
          <cell r="B24">
            <v>6</v>
          </cell>
          <cell r="C24">
            <v>13</v>
          </cell>
          <cell r="D24">
            <v>20</v>
          </cell>
          <cell r="E24">
            <v>8</v>
          </cell>
          <cell r="F24">
            <v>316</v>
          </cell>
          <cell r="G24">
            <v>0</v>
          </cell>
          <cell r="H24">
            <v>0</v>
          </cell>
          <cell r="I24">
            <v>10</v>
          </cell>
          <cell r="J24">
            <v>0</v>
          </cell>
          <cell r="K24">
            <v>1</v>
          </cell>
          <cell r="L24">
            <v>1</v>
          </cell>
          <cell r="M24">
            <v>375</v>
          </cell>
        </row>
        <row r="25">
          <cell r="B25">
            <v>0</v>
          </cell>
          <cell r="C25">
            <v>0</v>
          </cell>
          <cell r="D25">
            <v>0</v>
          </cell>
          <cell r="E25">
            <v>0</v>
          </cell>
          <cell r="F25">
            <v>0</v>
          </cell>
          <cell r="G25">
            <v>0</v>
          </cell>
          <cell r="H25">
            <v>0</v>
          </cell>
          <cell r="I25">
            <v>0</v>
          </cell>
          <cell r="J25">
            <v>0</v>
          </cell>
          <cell r="K25">
            <v>1</v>
          </cell>
          <cell r="L25">
            <v>1</v>
          </cell>
          <cell r="M25">
            <v>2</v>
          </cell>
        </row>
        <row r="26">
          <cell r="B26">
            <v>1851</v>
          </cell>
          <cell r="C26">
            <v>9870</v>
          </cell>
          <cell r="D26">
            <v>8420</v>
          </cell>
          <cell r="E26">
            <v>2378</v>
          </cell>
          <cell r="F26">
            <v>13563</v>
          </cell>
          <cell r="G26">
            <v>2875</v>
          </cell>
          <cell r="H26">
            <v>2808</v>
          </cell>
          <cell r="I26">
            <v>6513</v>
          </cell>
          <cell r="J26">
            <v>4032</v>
          </cell>
          <cell r="K26">
            <v>2857</v>
          </cell>
          <cell r="L26">
            <v>4607</v>
          </cell>
          <cell r="M26">
            <v>59774</v>
          </cell>
        </row>
        <row r="27">
          <cell r="B27">
            <v>16741</v>
          </cell>
          <cell r="C27">
            <v>37561</v>
          </cell>
          <cell r="D27">
            <v>39521</v>
          </cell>
          <cell r="E27">
            <v>22960</v>
          </cell>
          <cell r="F27">
            <v>42573</v>
          </cell>
          <cell r="G27">
            <v>24347</v>
          </cell>
          <cell r="H27">
            <v>12416</v>
          </cell>
          <cell r="I27">
            <v>27630</v>
          </cell>
          <cell r="J27">
            <v>23086</v>
          </cell>
          <cell r="K27">
            <v>20257</v>
          </cell>
          <cell r="L27">
            <v>30329</v>
          </cell>
          <cell r="M27">
            <v>297421</v>
          </cell>
        </row>
        <row r="30">
          <cell r="B30">
            <v>3143</v>
          </cell>
          <cell r="C30">
            <v>346</v>
          </cell>
          <cell r="D30">
            <v>801</v>
          </cell>
          <cell r="E30">
            <v>2923</v>
          </cell>
          <cell r="G30">
            <v>175</v>
          </cell>
          <cell r="H30">
            <v>7388</v>
          </cell>
        </row>
        <row r="34">
          <cell r="B34">
            <v>0</v>
          </cell>
          <cell r="C34">
            <v>0</v>
          </cell>
          <cell r="D34">
            <v>0</v>
          </cell>
          <cell r="E34">
            <v>0</v>
          </cell>
          <cell r="G34">
            <v>0</v>
          </cell>
          <cell r="H34">
            <v>0</v>
          </cell>
        </row>
        <row r="35">
          <cell r="B35">
            <v>93</v>
          </cell>
          <cell r="C35">
            <v>120</v>
          </cell>
          <cell r="D35">
            <v>371</v>
          </cell>
          <cell r="E35">
            <v>108</v>
          </cell>
          <cell r="G35">
            <v>0</v>
          </cell>
          <cell r="H35">
            <v>692</v>
          </cell>
        </row>
        <row r="40">
          <cell r="B40">
            <v>3236</v>
          </cell>
          <cell r="C40">
            <v>466</v>
          </cell>
          <cell r="D40">
            <v>1172</v>
          </cell>
          <cell r="E40">
            <v>3031</v>
          </cell>
          <cell r="G40">
            <v>175</v>
          </cell>
          <cell r="H40">
            <v>8080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15203</v>
          </cell>
          <cell r="C3">
            <v>18328</v>
          </cell>
          <cell r="D3">
            <v>5286</v>
          </cell>
          <cell r="E3">
            <v>7660</v>
          </cell>
          <cell r="F3">
            <v>24133</v>
          </cell>
          <cell r="G3">
            <v>12095</v>
          </cell>
          <cell r="H3">
            <v>1096</v>
          </cell>
          <cell r="I3">
            <v>9029</v>
          </cell>
          <cell r="J3">
            <v>6786</v>
          </cell>
          <cell r="K3">
            <v>2378</v>
          </cell>
          <cell r="L3">
            <v>6380</v>
          </cell>
          <cell r="M3">
            <v>108374</v>
          </cell>
        </row>
        <row r="4">
          <cell r="B4">
            <v>131</v>
          </cell>
          <cell r="C4">
            <v>6946</v>
          </cell>
          <cell r="D4">
            <v>1236</v>
          </cell>
          <cell r="E4">
            <v>984</v>
          </cell>
          <cell r="F4">
            <v>11483</v>
          </cell>
          <cell r="G4">
            <v>312</v>
          </cell>
          <cell r="H4">
            <v>0</v>
          </cell>
          <cell r="I4">
            <v>785</v>
          </cell>
          <cell r="J4">
            <v>0</v>
          </cell>
          <cell r="K4">
            <v>972</v>
          </cell>
          <cell r="L4">
            <v>0</v>
          </cell>
          <cell r="M4">
            <v>22849</v>
          </cell>
        </row>
        <row r="5">
          <cell r="B5">
            <v>7391</v>
          </cell>
          <cell r="C5">
            <v>23599</v>
          </cell>
          <cell r="D5">
            <v>21361</v>
          </cell>
          <cell r="E5">
            <v>9566</v>
          </cell>
          <cell r="F5">
            <v>12907</v>
          </cell>
          <cell r="G5">
            <v>9333</v>
          </cell>
          <cell r="H5">
            <v>1439</v>
          </cell>
          <cell r="I5">
            <v>7859</v>
          </cell>
          <cell r="J5">
            <v>11747</v>
          </cell>
          <cell r="K5">
            <v>4125</v>
          </cell>
          <cell r="L5">
            <v>5706</v>
          </cell>
          <cell r="M5">
            <v>115033</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0</v>
          </cell>
          <cell r="E8">
            <v>0</v>
          </cell>
          <cell r="F8">
            <v>0</v>
          </cell>
          <cell r="G8">
            <v>0</v>
          </cell>
          <cell r="H8">
            <v>0</v>
          </cell>
          <cell r="I8">
            <v>0</v>
          </cell>
          <cell r="J8">
            <v>0</v>
          </cell>
          <cell r="K8">
            <v>0</v>
          </cell>
          <cell r="L8">
            <v>0</v>
          </cell>
          <cell r="M8">
            <v>0</v>
          </cell>
        </row>
        <row r="9">
          <cell r="B9">
            <v>19</v>
          </cell>
          <cell r="C9">
            <v>0</v>
          </cell>
          <cell r="D9">
            <v>12</v>
          </cell>
          <cell r="E9">
            <v>9</v>
          </cell>
          <cell r="F9">
            <v>15</v>
          </cell>
          <cell r="G9">
            <v>0</v>
          </cell>
          <cell r="H9">
            <v>0</v>
          </cell>
          <cell r="I9">
            <v>1</v>
          </cell>
          <cell r="J9">
            <v>0</v>
          </cell>
          <cell r="K9">
            <v>0</v>
          </cell>
          <cell r="L9">
            <v>0</v>
          </cell>
          <cell r="M9">
            <v>56</v>
          </cell>
        </row>
        <row r="10">
          <cell r="B10">
            <v>9498</v>
          </cell>
          <cell r="C10">
            <v>1082</v>
          </cell>
          <cell r="D10">
            <v>862</v>
          </cell>
          <cell r="E10">
            <v>373</v>
          </cell>
          <cell r="F10">
            <v>3348</v>
          </cell>
          <cell r="G10">
            <v>201</v>
          </cell>
          <cell r="H10">
            <v>31</v>
          </cell>
          <cell r="I10">
            <v>867</v>
          </cell>
          <cell r="J10">
            <v>1247</v>
          </cell>
          <cell r="K10">
            <v>3302</v>
          </cell>
          <cell r="L10">
            <v>76</v>
          </cell>
          <cell r="M10">
            <v>20887</v>
          </cell>
        </row>
        <row r="11">
          <cell r="B11">
            <v>7448</v>
          </cell>
          <cell r="C11">
            <v>6898</v>
          </cell>
          <cell r="D11">
            <v>6098</v>
          </cell>
          <cell r="E11">
            <v>7420</v>
          </cell>
          <cell r="F11">
            <v>4301</v>
          </cell>
          <cell r="G11">
            <v>24069</v>
          </cell>
          <cell r="H11">
            <v>88</v>
          </cell>
          <cell r="I11">
            <v>1656</v>
          </cell>
          <cell r="J11">
            <v>1518</v>
          </cell>
          <cell r="K11">
            <v>3402</v>
          </cell>
          <cell r="L11">
            <v>1365</v>
          </cell>
          <cell r="M11">
            <v>64263</v>
          </cell>
        </row>
        <row r="15">
          <cell r="B15">
            <v>28134</v>
          </cell>
          <cell r="C15">
            <v>56640</v>
          </cell>
          <cell r="D15">
            <v>66746</v>
          </cell>
          <cell r="E15">
            <v>39244</v>
          </cell>
          <cell r="F15">
            <v>40194</v>
          </cell>
          <cell r="G15">
            <v>51138</v>
          </cell>
          <cell r="H15">
            <v>27229</v>
          </cell>
          <cell r="I15">
            <v>53577</v>
          </cell>
          <cell r="J15">
            <v>50016</v>
          </cell>
          <cell r="K15">
            <v>41938</v>
          </cell>
          <cell r="L15">
            <v>31702</v>
          </cell>
          <cell r="M15">
            <v>486558</v>
          </cell>
        </row>
        <row r="19">
          <cell r="B19">
            <v>0</v>
          </cell>
          <cell r="C19">
            <v>193</v>
          </cell>
          <cell r="D19">
            <v>0</v>
          </cell>
          <cell r="E19">
            <v>0</v>
          </cell>
          <cell r="F19">
            <v>0</v>
          </cell>
          <cell r="G19">
            <v>0</v>
          </cell>
          <cell r="H19">
            <v>0</v>
          </cell>
          <cell r="I19">
            <v>0</v>
          </cell>
          <cell r="J19">
            <v>0</v>
          </cell>
          <cell r="K19">
            <v>0</v>
          </cell>
          <cell r="L19">
            <v>0</v>
          </cell>
          <cell r="M19">
            <v>193</v>
          </cell>
        </row>
        <row r="20">
          <cell r="B20">
            <v>0</v>
          </cell>
          <cell r="C20">
            <v>0</v>
          </cell>
          <cell r="D20">
            <v>0</v>
          </cell>
          <cell r="E20">
            <v>0</v>
          </cell>
          <cell r="F20">
            <v>0</v>
          </cell>
          <cell r="G20">
            <v>0</v>
          </cell>
          <cell r="H20">
            <v>0</v>
          </cell>
          <cell r="I20">
            <v>0</v>
          </cell>
          <cell r="J20">
            <v>0</v>
          </cell>
          <cell r="K20">
            <v>0</v>
          </cell>
          <cell r="L20">
            <v>0</v>
          </cell>
          <cell r="M20">
            <v>0</v>
          </cell>
        </row>
        <row r="21">
          <cell r="B21">
            <v>1851</v>
          </cell>
          <cell r="C21">
            <v>713</v>
          </cell>
          <cell r="D21">
            <v>376</v>
          </cell>
          <cell r="E21">
            <v>4</v>
          </cell>
          <cell r="F21">
            <v>1478</v>
          </cell>
          <cell r="G21">
            <v>354</v>
          </cell>
          <cell r="H21">
            <v>0</v>
          </cell>
          <cell r="I21">
            <v>13</v>
          </cell>
          <cell r="J21">
            <v>277</v>
          </cell>
          <cell r="K21">
            <v>53</v>
          </cell>
          <cell r="L21">
            <v>8</v>
          </cell>
          <cell r="M21">
            <v>5127</v>
          </cell>
        </row>
        <row r="22">
          <cell r="B22">
            <v>0</v>
          </cell>
          <cell r="C22">
            <v>0</v>
          </cell>
          <cell r="D22">
            <v>0</v>
          </cell>
          <cell r="E22">
            <v>0</v>
          </cell>
          <cell r="F22">
            <v>0</v>
          </cell>
          <cell r="G22">
            <v>0</v>
          </cell>
          <cell r="H22">
            <v>0</v>
          </cell>
          <cell r="I22">
            <v>0</v>
          </cell>
          <cell r="J22">
            <v>0</v>
          </cell>
          <cell r="K22">
            <v>0</v>
          </cell>
          <cell r="L22">
            <v>0</v>
          </cell>
          <cell r="M22">
            <v>0</v>
          </cell>
        </row>
        <row r="23">
          <cell r="B23">
            <v>0</v>
          </cell>
          <cell r="C23">
            <v>0</v>
          </cell>
          <cell r="D23">
            <v>0</v>
          </cell>
          <cell r="E23">
            <v>0</v>
          </cell>
          <cell r="F23">
            <v>0</v>
          </cell>
          <cell r="G23">
            <v>0</v>
          </cell>
          <cell r="H23">
            <v>0</v>
          </cell>
          <cell r="I23">
            <v>0</v>
          </cell>
          <cell r="J23">
            <v>0</v>
          </cell>
          <cell r="K23">
            <v>0</v>
          </cell>
          <cell r="L23">
            <v>0</v>
          </cell>
          <cell r="M23">
            <v>0</v>
          </cell>
        </row>
        <row r="24">
          <cell r="B24">
            <v>59</v>
          </cell>
          <cell r="C24">
            <v>3077</v>
          </cell>
          <cell r="D24">
            <v>0</v>
          </cell>
          <cell r="E24">
            <v>1</v>
          </cell>
          <cell r="F24">
            <v>0</v>
          </cell>
          <cell r="G24">
            <v>0</v>
          </cell>
          <cell r="H24">
            <v>0</v>
          </cell>
          <cell r="I24">
            <v>0</v>
          </cell>
          <cell r="J24">
            <v>0</v>
          </cell>
          <cell r="K24">
            <v>0</v>
          </cell>
          <cell r="L24">
            <v>0</v>
          </cell>
          <cell r="M24">
            <v>3137</v>
          </cell>
        </row>
        <row r="25">
          <cell r="B25">
            <v>0</v>
          </cell>
          <cell r="C25">
            <v>0</v>
          </cell>
          <cell r="D25">
            <v>0</v>
          </cell>
          <cell r="E25">
            <v>0</v>
          </cell>
          <cell r="F25">
            <v>0</v>
          </cell>
          <cell r="G25">
            <v>0</v>
          </cell>
          <cell r="H25">
            <v>0</v>
          </cell>
          <cell r="I25">
            <v>0</v>
          </cell>
          <cell r="J25">
            <v>0</v>
          </cell>
          <cell r="K25">
            <v>0</v>
          </cell>
          <cell r="L25">
            <v>0</v>
          </cell>
          <cell r="M25">
            <v>0</v>
          </cell>
        </row>
        <row r="26">
          <cell r="B26">
            <v>1492</v>
          </cell>
          <cell r="C26">
            <v>2417</v>
          </cell>
          <cell r="D26">
            <v>3132</v>
          </cell>
          <cell r="E26">
            <v>532</v>
          </cell>
          <cell r="F26">
            <v>2084</v>
          </cell>
          <cell r="G26">
            <v>881</v>
          </cell>
          <cell r="H26">
            <v>48</v>
          </cell>
          <cell r="I26">
            <v>328</v>
          </cell>
          <cell r="J26">
            <v>3236</v>
          </cell>
          <cell r="K26">
            <v>33</v>
          </cell>
          <cell r="L26">
            <v>680</v>
          </cell>
          <cell r="M26">
            <v>14863</v>
          </cell>
        </row>
        <row r="27">
          <cell r="B27">
            <v>71226</v>
          </cell>
          <cell r="C27">
            <v>119893</v>
          </cell>
          <cell r="D27">
            <v>105108</v>
          </cell>
          <cell r="E27">
            <v>65793</v>
          </cell>
          <cell r="F27">
            <v>99943</v>
          </cell>
          <cell r="G27">
            <v>98383</v>
          </cell>
          <cell r="H27">
            <v>29931</v>
          </cell>
          <cell r="I27">
            <v>74115</v>
          </cell>
          <cell r="J27">
            <v>74827</v>
          </cell>
          <cell r="K27">
            <v>56203</v>
          </cell>
          <cell r="L27">
            <v>45917</v>
          </cell>
          <cell r="M27">
            <v>841339</v>
          </cell>
        </row>
        <row r="30">
          <cell r="B30">
            <v>58650</v>
          </cell>
          <cell r="C30">
            <v>32954</v>
          </cell>
          <cell r="D30">
            <v>3670</v>
          </cell>
          <cell r="E30">
            <v>3405</v>
          </cell>
          <cell r="G30">
            <v>10662</v>
          </cell>
          <cell r="H30">
            <v>109341</v>
          </cell>
        </row>
        <row r="34">
          <cell r="B34">
            <v>0</v>
          </cell>
          <cell r="C34">
            <v>0</v>
          </cell>
          <cell r="D34">
            <v>0</v>
          </cell>
          <cell r="E34">
            <v>0</v>
          </cell>
          <cell r="G34">
            <v>0</v>
          </cell>
          <cell r="H34">
            <v>0</v>
          </cell>
        </row>
        <row r="35">
          <cell r="B35">
            <v>3208</v>
          </cell>
          <cell r="C35">
            <v>0</v>
          </cell>
          <cell r="D35">
            <v>1544</v>
          </cell>
          <cell r="E35">
            <v>0</v>
          </cell>
          <cell r="G35">
            <v>0</v>
          </cell>
          <cell r="H35">
            <v>4752</v>
          </cell>
        </row>
        <row r="40">
          <cell r="B40">
            <v>61858</v>
          </cell>
          <cell r="C40">
            <v>32954</v>
          </cell>
          <cell r="D40">
            <v>5214</v>
          </cell>
          <cell r="E40">
            <v>3405</v>
          </cell>
          <cell r="G40">
            <v>10662</v>
          </cell>
          <cell r="H40">
            <v>114093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286</v>
          </cell>
          <cell r="C3">
            <v>431</v>
          </cell>
          <cell r="D3">
            <v>212</v>
          </cell>
          <cell r="E3">
            <v>79</v>
          </cell>
          <cell r="F3">
            <v>537</v>
          </cell>
          <cell r="G3">
            <v>147</v>
          </cell>
          <cell r="H3">
            <v>32</v>
          </cell>
          <cell r="I3">
            <v>172</v>
          </cell>
          <cell r="J3">
            <v>106</v>
          </cell>
          <cell r="K3">
            <v>67</v>
          </cell>
          <cell r="L3">
            <v>124</v>
          </cell>
          <cell r="M3">
            <v>2193</v>
          </cell>
        </row>
        <row r="4">
          <cell r="B4">
            <v>2</v>
          </cell>
          <cell r="C4">
            <v>1047</v>
          </cell>
          <cell r="D4">
            <v>97</v>
          </cell>
          <cell r="E4">
            <v>141</v>
          </cell>
          <cell r="F4">
            <v>1387</v>
          </cell>
          <cell r="G4">
            <v>53</v>
          </cell>
          <cell r="H4">
            <v>0</v>
          </cell>
          <cell r="I4">
            <v>82</v>
          </cell>
          <cell r="J4">
            <v>0</v>
          </cell>
          <cell r="K4">
            <v>181</v>
          </cell>
          <cell r="L4">
            <v>0</v>
          </cell>
          <cell r="M4">
            <v>2990</v>
          </cell>
        </row>
        <row r="5">
          <cell r="B5">
            <v>115</v>
          </cell>
          <cell r="C5">
            <v>392</v>
          </cell>
          <cell r="D5">
            <v>380</v>
          </cell>
          <cell r="E5">
            <v>204</v>
          </cell>
          <cell r="F5">
            <v>172</v>
          </cell>
          <cell r="G5">
            <v>154</v>
          </cell>
          <cell r="H5">
            <v>29</v>
          </cell>
          <cell r="I5">
            <v>116</v>
          </cell>
          <cell r="J5">
            <v>237</v>
          </cell>
          <cell r="K5">
            <v>83</v>
          </cell>
          <cell r="L5">
            <v>96</v>
          </cell>
          <cell r="M5">
            <v>1978</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0</v>
          </cell>
          <cell r="E8">
            <v>0</v>
          </cell>
          <cell r="F8">
            <v>0</v>
          </cell>
          <cell r="G8">
            <v>0</v>
          </cell>
          <cell r="H8">
            <v>0</v>
          </cell>
          <cell r="I8">
            <v>0</v>
          </cell>
          <cell r="J8">
            <v>0</v>
          </cell>
          <cell r="K8">
            <v>0</v>
          </cell>
          <cell r="L8">
            <v>0</v>
          </cell>
          <cell r="M8">
            <v>0</v>
          </cell>
        </row>
        <row r="9">
          <cell r="B9">
            <v>2</v>
          </cell>
          <cell r="C9">
            <v>0</v>
          </cell>
          <cell r="D9">
            <v>2</v>
          </cell>
          <cell r="E9">
            <v>5</v>
          </cell>
          <cell r="F9">
            <v>1</v>
          </cell>
          <cell r="G9">
            <v>0</v>
          </cell>
          <cell r="H9">
            <v>0</v>
          </cell>
          <cell r="I9">
            <v>2</v>
          </cell>
          <cell r="J9">
            <v>0</v>
          </cell>
          <cell r="K9">
            <v>0</v>
          </cell>
          <cell r="L9">
            <v>0</v>
          </cell>
          <cell r="M9">
            <v>12</v>
          </cell>
        </row>
        <row r="10">
          <cell r="B10">
            <v>22</v>
          </cell>
          <cell r="C10">
            <v>13</v>
          </cell>
          <cell r="D10">
            <v>49</v>
          </cell>
          <cell r="E10">
            <v>5</v>
          </cell>
          <cell r="F10">
            <v>49</v>
          </cell>
          <cell r="G10">
            <v>6</v>
          </cell>
          <cell r="H10">
            <v>2</v>
          </cell>
          <cell r="I10">
            <v>9</v>
          </cell>
          <cell r="J10">
            <v>15</v>
          </cell>
          <cell r="K10">
            <v>21</v>
          </cell>
          <cell r="L10">
            <v>7</v>
          </cell>
          <cell r="M10">
            <v>198</v>
          </cell>
        </row>
        <row r="11">
          <cell r="B11">
            <v>366</v>
          </cell>
          <cell r="C11">
            <v>306</v>
          </cell>
          <cell r="D11">
            <v>186</v>
          </cell>
          <cell r="E11">
            <v>182</v>
          </cell>
          <cell r="F11">
            <v>232</v>
          </cell>
          <cell r="G11">
            <v>137</v>
          </cell>
          <cell r="H11">
            <v>3</v>
          </cell>
          <cell r="I11">
            <v>48</v>
          </cell>
          <cell r="J11">
            <v>65</v>
          </cell>
          <cell r="K11">
            <v>60</v>
          </cell>
          <cell r="L11">
            <v>36</v>
          </cell>
          <cell r="M11">
            <v>1621</v>
          </cell>
        </row>
        <row r="15">
          <cell r="B15">
            <v>407</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63</v>
          </cell>
          <cell r="C21">
            <v>1</v>
          </cell>
          <cell r="D21">
            <v>8</v>
          </cell>
          <cell r="E21">
            <v>0</v>
          </cell>
          <cell r="F21">
            <v>7</v>
          </cell>
          <cell r="G21">
            <v>8</v>
          </cell>
          <cell r="H21">
            <v>0</v>
          </cell>
          <cell r="I21">
            <v>2</v>
          </cell>
          <cell r="J21">
            <v>11</v>
          </cell>
          <cell r="K21">
            <v>1</v>
          </cell>
          <cell r="L21">
            <v>1</v>
          </cell>
          <cell r="M21">
            <v>102</v>
          </cell>
        </row>
        <row r="22">
          <cell r="B22">
            <v>0</v>
          </cell>
          <cell r="C22">
            <v>0</v>
          </cell>
          <cell r="D22">
            <v>0</v>
          </cell>
          <cell r="E22">
            <v>0</v>
          </cell>
          <cell r="F22">
            <v>0</v>
          </cell>
          <cell r="G22">
            <v>0</v>
          </cell>
          <cell r="H22">
            <v>0</v>
          </cell>
          <cell r="I22">
            <v>0</v>
          </cell>
          <cell r="J22">
            <v>0</v>
          </cell>
          <cell r="K22">
            <v>0</v>
          </cell>
          <cell r="L22">
            <v>0</v>
          </cell>
          <cell r="M22">
            <v>0</v>
          </cell>
        </row>
        <row r="23">
          <cell r="B23">
            <v>0</v>
          </cell>
          <cell r="C23">
            <v>0</v>
          </cell>
          <cell r="D23">
            <v>0</v>
          </cell>
          <cell r="E23">
            <v>0</v>
          </cell>
          <cell r="F23">
            <v>0</v>
          </cell>
          <cell r="G23">
            <v>0</v>
          </cell>
          <cell r="H23">
            <v>0</v>
          </cell>
          <cell r="I23">
            <v>0</v>
          </cell>
          <cell r="J23">
            <v>0</v>
          </cell>
          <cell r="K23">
            <v>0</v>
          </cell>
          <cell r="L23">
            <v>0</v>
          </cell>
          <cell r="M23">
            <v>0</v>
          </cell>
        </row>
        <row r="24">
          <cell r="B24">
            <v>5</v>
          </cell>
          <cell r="C24">
            <v>1</v>
          </cell>
          <cell r="D24">
            <v>0</v>
          </cell>
          <cell r="E24">
            <v>0</v>
          </cell>
          <cell r="F24">
            <v>0</v>
          </cell>
          <cell r="G24">
            <v>0</v>
          </cell>
          <cell r="H24">
            <v>0</v>
          </cell>
          <cell r="I24">
            <v>0</v>
          </cell>
          <cell r="J24">
            <v>0</v>
          </cell>
          <cell r="K24">
            <v>0</v>
          </cell>
          <cell r="L24">
            <v>0</v>
          </cell>
          <cell r="M24">
            <v>6</v>
          </cell>
        </row>
        <row r="25">
          <cell r="B25">
            <v>0</v>
          </cell>
          <cell r="C25">
            <v>0</v>
          </cell>
          <cell r="D25">
            <v>0</v>
          </cell>
          <cell r="E25">
            <v>0</v>
          </cell>
          <cell r="F25">
            <v>0</v>
          </cell>
          <cell r="G25">
            <v>0</v>
          </cell>
          <cell r="H25">
            <v>0</v>
          </cell>
          <cell r="I25">
            <v>0</v>
          </cell>
          <cell r="J25">
            <v>0</v>
          </cell>
          <cell r="K25">
            <v>0</v>
          </cell>
          <cell r="L25">
            <v>0</v>
          </cell>
          <cell r="M25">
            <v>0</v>
          </cell>
        </row>
        <row r="26">
          <cell r="B26">
            <v>34</v>
          </cell>
          <cell r="C26">
            <v>287</v>
          </cell>
          <cell r="D26">
            <v>210</v>
          </cell>
          <cell r="E26">
            <v>64</v>
          </cell>
          <cell r="F26">
            <v>166</v>
          </cell>
          <cell r="G26">
            <v>30</v>
          </cell>
          <cell r="H26">
            <v>2</v>
          </cell>
          <cell r="I26">
            <v>25</v>
          </cell>
          <cell r="J26">
            <v>199</v>
          </cell>
          <cell r="K26">
            <v>6</v>
          </cell>
          <cell r="L26">
            <v>62</v>
          </cell>
          <cell r="M26">
            <v>1085</v>
          </cell>
        </row>
        <row r="27">
          <cell r="B27">
            <v>1302</v>
          </cell>
          <cell r="C27">
            <v>3353</v>
          </cell>
          <cell r="D27">
            <v>1800</v>
          </cell>
          <cell r="E27">
            <v>1283</v>
          </cell>
          <cell r="F27">
            <v>3115</v>
          </cell>
          <cell r="G27">
            <v>1242</v>
          </cell>
          <cell r="H27">
            <v>602</v>
          </cell>
          <cell r="I27">
            <v>1243</v>
          </cell>
          <cell r="J27">
            <v>1403</v>
          </cell>
          <cell r="K27">
            <v>1003</v>
          </cell>
          <cell r="L27">
            <v>691</v>
          </cell>
          <cell r="M27">
            <v>17037</v>
          </cell>
        </row>
        <row r="30">
          <cell r="B30">
            <v>419</v>
          </cell>
          <cell r="C30">
            <v>175</v>
          </cell>
          <cell r="D30">
            <v>39</v>
          </cell>
          <cell r="E30">
            <v>35</v>
          </cell>
          <cell r="G30">
            <v>44</v>
          </cell>
          <cell r="H30">
            <v>712</v>
          </cell>
        </row>
        <row r="34">
          <cell r="B34">
            <v>0</v>
          </cell>
          <cell r="C34">
            <v>0</v>
          </cell>
          <cell r="D34">
            <v>0</v>
          </cell>
          <cell r="E34">
            <v>0</v>
          </cell>
          <cell r="G34">
            <v>0</v>
          </cell>
          <cell r="H34">
            <v>0</v>
          </cell>
        </row>
        <row r="35">
          <cell r="B35">
            <v>1</v>
          </cell>
          <cell r="C35">
            <v>0</v>
          </cell>
          <cell r="D35">
            <v>34</v>
          </cell>
          <cell r="E35">
            <v>0</v>
          </cell>
          <cell r="G35">
            <v>0</v>
          </cell>
          <cell r="H35">
            <v>35</v>
          </cell>
        </row>
        <row r="40">
          <cell r="B40">
            <v>420</v>
          </cell>
          <cell r="C40">
            <v>175</v>
          </cell>
          <cell r="D40">
            <v>73</v>
          </cell>
          <cell r="E40">
            <v>35</v>
          </cell>
          <cell r="G40">
            <v>44</v>
          </cell>
          <cell r="H40">
            <v>747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sheetData sheetId="2"/>
      <sheetData sheetId="3"/>
      <sheetData sheetId="4"/>
      <sheetData sheetId="5"/>
      <sheetData sheetId="6"/>
      <sheetData sheetId="7"/>
      <sheetData sheetId="8"/>
      <sheetData sheetId="9">
        <row r="4">
          <cell r="C4">
            <v>17396</v>
          </cell>
          <cell r="D4">
            <v>19339</v>
          </cell>
          <cell r="E4">
            <v>17037</v>
          </cell>
          <cell r="F4">
            <v>2457</v>
          </cell>
          <cell r="G4">
            <v>17241</v>
          </cell>
          <cell r="H4">
            <v>2233</v>
          </cell>
        </row>
        <row r="5">
          <cell r="C5">
            <v>955</v>
          </cell>
          <cell r="D5">
            <v>1535</v>
          </cell>
          <cell r="E5">
            <v>1302</v>
          </cell>
          <cell r="F5">
            <v>157</v>
          </cell>
          <cell r="G5">
            <v>1031</v>
          </cell>
          <cell r="H5">
            <v>173</v>
          </cell>
        </row>
        <row r="6">
          <cell r="C6">
            <v>2389</v>
          </cell>
          <cell r="D6">
            <v>3805</v>
          </cell>
          <cell r="E6">
            <v>3353</v>
          </cell>
          <cell r="F6">
            <v>509</v>
          </cell>
          <cell r="G6">
            <v>2332</v>
          </cell>
          <cell r="H6">
            <v>269</v>
          </cell>
        </row>
        <row r="7">
          <cell r="C7">
            <v>2020</v>
          </cell>
          <cell r="D7">
            <v>2070</v>
          </cell>
          <cell r="E7">
            <v>1800</v>
          </cell>
          <cell r="F7">
            <v>299</v>
          </cell>
          <cell r="G7">
            <v>1991</v>
          </cell>
          <cell r="H7">
            <v>212</v>
          </cell>
        </row>
        <row r="8">
          <cell r="C8">
            <v>1608</v>
          </cell>
          <cell r="D8">
            <v>1333</v>
          </cell>
          <cell r="E8">
            <v>1283</v>
          </cell>
          <cell r="F8">
            <v>199</v>
          </cell>
          <cell r="G8">
            <v>1459</v>
          </cell>
          <cell r="H8">
            <v>179</v>
          </cell>
        </row>
        <row r="9">
          <cell r="C9">
            <v>3384</v>
          </cell>
          <cell r="D9">
            <v>3399</v>
          </cell>
          <cell r="E9">
            <v>3115</v>
          </cell>
          <cell r="F9">
            <v>268</v>
          </cell>
          <cell r="G9">
            <v>3400</v>
          </cell>
          <cell r="H9">
            <v>220</v>
          </cell>
        </row>
        <row r="10">
          <cell r="C10">
            <v>480</v>
          </cell>
          <cell r="D10">
            <v>1654</v>
          </cell>
          <cell r="E10">
            <v>1242</v>
          </cell>
          <cell r="F10">
            <v>266</v>
          </cell>
          <cell r="G10">
            <v>626</v>
          </cell>
          <cell r="H10">
            <v>177</v>
          </cell>
        </row>
        <row r="11">
          <cell r="C11">
            <v>1287</v>
          </cell>
          <cell r="D11">
            <v>708</v>
          </cell>
          <cell r="E11">
            <v>602</v>
          </cell>
          <cell r="F11">
            <v>92</v>
          </cell>
          <cell r="G11">
            <v>1301</v>
          </cell>
          <cell r="H11">
            <v>159</v>
          </cell>
        </row>
        <row r="12">
          <cell r="C12">
            <v>1755</v>
          </cell>
          <cell r="D12">
            <v>1596</v>
          </cell>
          <cell r="E12">
            <v>1243</v>
          </cell>
          <cell r="F12">
            <v>295</v>
          </cell>
          <cell r="G12">
            <v>1813</v>
          </cell>
          <cell r="H12">
            <v>210</v>
          </cell>
        </row>
        <row r="13">
          <cell r="C13">
            <v>1622</v>
          </cell>
          <cell r="D13">
            <v>1367</v>
          </cell>
          <cell r="E13">
            <v>1403</v>
          </cell>
          <cell r="F13">
            <v>215</v>
          </cell>
          <cell r="G13">
            <v>1371</v>
          </cell>
          <cell r="H13">
            <v>188</v>
          </cell>
        </row>
        <row r="14">
          <cell r="C14">
            <v>787</v>
          </cell>
          <cell r="D14">
            <v>1053</v>
          </cell>
          <cell r="E14">
            <v>1003</v>
          </cell>
          <cell r="F14">
            <v>59</v>
          </cell>
          <cell r="G14">
            <v>778</v>
          </cell>
          <cell r="H14">
            <v>236</v>
          </cell>
        </row>
        <row r="15">
          <cell r="C15">
            <v>1109</v>
          </cell>
          <cell r="D15">
            <v>819</v>
          </cell>
          <cell r="E15">
            <v>691</v>
          </cell>
          <cell r="F15">
            <v>98</v>
          </cell>
          <cell r="G15">
            <v>1139</v>
          </cell>
          <cell r="H15">
            <v>210</v>
          </cell>
        </row>
        <row r="16">
          <cell r="C16">
            <v>479</v>
          </cell>
          <cell r="D16">
            <v>803</v>
          </cell>
          <cell r="E16">
            <v>747</v>
          </cell>
          <cell r="F16">
            <v>84</v>
          </cell>
          <cell r="G16">
            <v>451</v>
          </cell>
          <cell r="H16">
            <v>4</v>
          </cell>
        </row>
        <row r="17">
          <cell r="C17">
            <v>166</v>
          </cell>
          <cell r="D17">
            <v>414</v>
          </cell>
          <cell r="E17">
            <v>420</v>
          </cell>
          <cell r="F17">
            <v>51</v>
          </cell>
          <cell r="G17">
            <v>109</v>
          </cell>
          <cell r="H17">
            <v>1</v>
          </cell>
        </row>
        <row r="18">
          <cell r="C18">
            <v>287</v>
          </cell>
          <cell r="D18">
            <v>199</v>
          </cell>
          <cell r="E18">
            <v>175</v>
          </cell>
          <cell r="F18">
            <v>13</v>
          </cell>
          <cell r="G18">
            <v>298</v>
          </cell>
          <cell r="H18">
            <v>3</v>
          </cell>
        </row>
        <row r="19">
          <cell r="C19">
            <v>12</v>
          </cell>
          <cell r="D19">
            <v>95</v>
          </cell>
          <cell r="E19">
            <v>73</v>
          </cell>
          <cell r="F19">
            <v>14</v>
          </cell>
          <cell r="G19">
            <v>20</v>
          </cell>
          <cell r="H19">
            <v>0</v>
          </cell>
        </row>
        <row r="20">
          <cell r="C20">
            <v>12</v>
          </cell>
          <cell r="D20">
            <v>51</v>
          </cell>
          <cell r="E20">
            <v>35</v>
          </cell>
          <cell r="F20">
            <v>6</v>
          </cell>
          <cell r="G20">
            <v>22</v>
          </cell>
          <cell r="H20">
            <v>0</v>
          </cell>
        </row>
        <row r="21">
          <cell r="C21">
            <v>2</v>
          </cell>
          <cell r="D21">
            <v>44</v>
          </cell>
          <cell r="E21">
            <v>44</v>
          </cell>
          <cell r="F21">
            <v>0</v>
          </cell>
          <cell r="G21">
            <v>2</v>
          </cell>
          <cell r="H21">
            <v>0</v>
          </cell>
        </row>
        <row r="22">
          <cell r="C22">
            <v>17875</v>
          </cell>
          <cell r="D22">
            <v>20142</v>
          </cell>
          <cell r="E22">
            <v>17784</v>
          </cell>
          <cell r="F22">
            <v>2541</v>
          </cell>
          <cell r="G22">
            <v>17692</v>
          </cell>
          <cell r="H22">
            <v>2237</v>
          </cell>
        </row>
      </sheetData>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бела 8"/>
    </sheetNames>
    <sheetDataSet>
      <sheetData sheetId="0">
        <row r="6">
          <cell r="C6">
            <v>48709</v>
          </cell>
          <cell r="D6">
            <v>37094</v>
          </cell>
          <cell r="E6">
            <v>58724</v>
          </cell>
        </row>
        <row r="7">
          <cell r="C7">
            <v>54749</v>
          </cell>
          <cell r="D7">
            <v>17908</v>
          </cell>
          <cell r="E7">
            <v>54681</v>
          </cell>
        </row>
        <row r="8">
          <cell r="C8">
            <v>34753</v>
          </cell>
          <cell r="D8">
            <v>15687</v>
          </cell>
          <cell r="E8">
            <v>50613</v>
          </cell>
        </row>
        <row r="9">
          <cell r="C9">
            <v>25998</v>
          </cell>
          <cell r="D9">
            <v>20657</v>
          </cell>
          <cell r="E9">
            <v>31105</v>
          </cell>
        </row>
        <row r="10">
          <cell r="C10">
            <v>47975</v>
          </cell>
          <cell r="D10">
            <v>11274</v>
          </cell>
          <cell r="E10">
            <v>42348</v>
          </cell>
        </row>
        <row r="11">
          <cell r="C11">
            <v>35042</v>
          </cell>
          <cell r="D11">
            <v>21812</v>
          </cell>
          <cell r="E11">
            <v>25042</v>
          </cell>
        </row>
        <row r="12">
          <cell r="C12">
            <v>11991</v>
          </cell>
          <cell r="D12">
            <v>12080</v>
          </cell>
          <cell r="E12">
            <v>27908</v>
          </cell>
        </row>
        <row r="13">
          <cell r="C13">
            <v>29938</v>
          </cell>
          <cell r="D13">
            <v>38980</v>
          </cell>
          <cell r="E13">
            <v>31464</v>
          </cell>
        </row>
        <row r="14">
          <cell r="C14">
            <v>47185</v>
          </cell>
          <cell r="D14">
            <v>9615</v>
          </cell>
          <cell r="E14">
            <v>28666</v>
          </cell>
        </row>
        <row r="15">
          <cell r="C15">
            <v>22121</v>
          </cell>
          <cell r="D15">
            <v>10429</v>
          </cell>
          <cell r="E15">
            <v>23484</v>
          </cell>
        </row>
        <row r="16">
          <cell r="C16">
            <v>21442</v>
          </cell>
          <cell r="D16">
            <v>15675</v>
          </cell>
          <cell r="E16">
            <v>25411</v>
          </cell>
        </row>
        <row r="18">
          <cell r="C18">
            <v>12484</v>
          </cell>
          <cell r="D18">
            <v>20939</v>
          </cell>
          <cell r="E18">
            <v>10801</v>
          </cell>
        </row>
        <row r="19">
          <cell r="C19">
            <v>9462</v>
          </cell>
          <cell r="D19">
            <v>19859</v>
          </cell>
          <cell r="E19">
            <v>3407</v>
          </cell>
        </row>
        <row r="20">
          <cell r="C20">
            <v>11822</v>
          </cell>
          <cell r="D20">
            <v>13483</v>
          </cell>
          <cell r="E20">
            <v>2089</v>
          </cell>
        </row>
        <row r="21">
          <cell r="C21">
            <v>6258</v>
          </cell>
          <cell r="D21">
            <v>12451</v>
          </cell>
          <cell r="E21">
            <v>798</v>
          </cell>
        </row>
        <row r="23">
          <cell r="C23">
            <v>5284</v>
          </cell>
          <cell r="D23">
            <v>2902</v>
          </cell>
          <cell r="E23">
            <v>1755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8"/>
      <sheetName val="9"/>
      <sheetName val="10 &amp; 11"/>
      <sheetName val="12"/>
      <sheetName val="13"/>
      <sheetName val="14"/>
      <sheetName val="15"/>
    </sheetNames>
    <sheetDataSet>
      <sheetData sheetId="0"/>
      <sheetData sheetId="1"/>
      <sheetData sheetId="2"/>
      <sheetData sheetId="3"/>
      <sheetData sheetId="4"/>
      <sheetData sheetId="5"/>
      <sheetData sheetId="6"/>
      <sheetData sheetId="7"/>
      <sheetData sheetId="8"/>
      <sheetData sheetId="9"/>
      <sheetData sheetId="10">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v>837307.1945849118</v>
          </cell>
          <cell r="C6">
            <v>149017.99749135983</v>
          </cell>
          <cell r="D6">
            <v>216676.2418317145</v>
          </cell>
          <cell r="E6">
            <v>222300.2888743421</v>
          </cell>
          <cell r="F6">
            <v>195326.08</v>
          </cell>
          <cell r="G6">
            <v>247036.938</v>
          </cell>
          <cell r="H6">
            <v>359510.748</v>
          </cell>
          <cell r="I6">
            <v>184002.981</v>
          </cell>
          <cell r="J6">
            <v>8202.357471673407</v>
          </cell>
          <cell r="K6">
            <v>0</v>
          </cell>
          <cell r="L6">
            <v>322963.125</v>
          </cell>
          <cell r="M6">
            <v>2742343.952254002</v>
          </cell>
          <cell r="N6">
            <v>174925.1625</v>
          </cell>
          <cell r="O6">
            <v>183998.795</v>
          </cell>
          <cell r="P6">
            <v>356933.594</v>
          </cell>
          <cell r="Q6">
            <v>215706.4</v>
          </cell>
          <cell r="R6">
            <v>246072.48</v>
          </cell>
          <cell r="S6">
            <v>1177636.4315000002</v>
          </cell>
          <cell r="T6">
            <v>3919980.383754002</v>
          </cell>
        </row>
        <row r="7">
          <cell r="B7">
            <v>1729.6614530219022</v>
          </cell>
          <cell r="C7">
            <v>261.59706292370066</v>
          </cell>
          <cell r="D7">
            <v>0</v>
          </cell>
          <cell r="E7">
            <v>0</v>
          </cell>
          <cell r="F7">
            <v>0</v>
          </cell>
          <cell r="G7">
            <v>0</v>
          </cell>
          <cell r="H7">
            <v>0</v>
          </cell>
          <cell r="I7">
            <v>0</v>
          </cell>
          <cell r="J7">
            <v>0</v>
          </cell>
          <cell r="K7">
            <v>0</v>
          </cell>
          <cell r="L7">
            <v>0</v>
          </cell>
          <cell r="M7">
            <v>1991.2585159456028</v>
          </cell>
          <cell r="N7">
            <v>0</v>
          </cell>
          <cell r="O7">
            <v>0</v>
          </cell>
          <cell r="P7">
            <v>0</v>
          </cell>
          <cell r="Q7">
            <v>0</v>
          </cell>
          <cell r="R7">
            <v>0</v>
          </cell>
          <cell r="S7">
            <v>0</v>
          </cell>
          <cell r="T7">
            <v>1991.2585159456028</v>
          </cell>
        </row>
        <row r="8">
          <cell r="B8">
            <v>17841.389791013324</v>
          </cell>
          <cell r="C8">
            <v>0</v>
          </cell>
          <cell r="D8">
            <v>12504.482477791116</v>
          </cell>
          <cell r="E8">
            <v>14475.367647631578</v>
          </cell>
          <cell r="F8">
            <v>0</v>
          </cell>
          <cell r="G8">
            <v>0</v>
          </cell>
          <cell r="H8">
            <v>0</v>
          </cell>
          <cell r="I8">
            <v>0</v>
          </cell>
          <cell r="J8">
            <v>0</v>
          </cell>
          <cell r="K8">
            <v>0</v>
          </cell>
          <cell r="L8">
            <v>0</v>
          </cell>
          <cell r="M8">
            <v>44821.23991643602</v>
          </cell>
          <cell r="N8">
            <v>0</v>
          </cell>
          <cell r="O8">
            <v>0</v>
          </cell>
          <cell r="P8">
            <v>0</v>
          </cell>
          <cell r="Q8">
            <v>0</v>
          </cell>
          <cell r="R8">
            <v>0</v>
          </cell>
          <cell r="S8">
            <v>0</v>
          </cell>
          <cell r="T8">
            <v>44821.23991643602</v>
          </cell>
        </row>
        <row r="9">
          <cell r="B9">
            <v>125.0506848641461</v>
          </cell>
          <cell r="C9">
            <v>209.2776503389605</v>
          </cell>
          <cell r="D9">
            <v>3027.1321217941722</v>
          </cell>
          <cell r="E9">
            <v>0</v>
          </cell>
          <cell r="F9">
            <v>0</v>
          </cell>
          <cell r="G9">
            <v>0</v>
          </cell>
          <cell r="H9">
            <v>0</v>
          </cell>
          <cell r="I9">
            <v>0</v>
          </cell>
          <cell r="J9">
            <v>0</v>
          </cell>
          <cell r="K9">
            <v>645350.983</v>
          </cell>
          <cell r="L9">
            <v>0</v>
          </cell>
          <cell r="M9">
            <v>648712.4434569973</v>
          </cell>
          <cell r="N9">
            <v>9206.5875</v>
          </cell>
          <cell r="O9">
            <v>0</v>
          </cell>
          <cell r="P9">
            <v>0</v>
          </cell>
          <cell r="Q9">
            <v>0</v>
          </cell>
          <cell r="R9">
            <v>61518.12</v>
          </cell>
          <cell r="S9">
            <v>70724.7075</v>
          </cell>
          <cell r="T9">
            <v>719437.1509569973</v>
          </cell>
        </row>
        <row r="10">
          <cell r="B10">
            <v>29645.67919195163</v>
          </cell>
          <cell r="C10">
            <v>35734.15879537751</v>
          </cell>
          <cell r="D10">
            <v>1864.8155687002072</v>
          </cell>
          <cell r="E10">
            <v>1347.2744780263158</v>
          </cell>
          <cell r="F10">
            <v>0</v>
          </cell>
          <cell r="G10">
            <v>0</v>
          </cell>
          <cell r="H10">
            <v>0</v>
          </cell>
          <cell r="I10">
            <v>0</v>
          </cell>
          <cell r="J10">
            <v>176494.01052832656</v>
          </cell>
          <cell r="K10">
            <v>0</v>
          </cell>
          <cell r="L10">
            <v>0</v>
          </cell>
          <cell r="M10">
            <v>245085.93856238222</v>
          </cell>
          <cell r="N10">
            <v>0</v>
          </cell>
          <cell r="O10">
            <v>0</v>
          </cell>
          <cell r="P10">
            <v>0</v>
          </cell>
          <cell r="Q10">
            <v>0</v>
          </cell>
          <cell r="R10">
            <v>0</v>
          </cell>
          <cell r="S10">
            <v>0</v>
          </cell>
          <cell r="T10">
            <v>245085.93856238222</v>
          </cell>
        </row>
        <row r="11">
          <cell r="B11">
            <v>1659.088294237186</v>
          </cell>
          <cell r="C11">
            <v>0</v>
          </cell>
          <cell r="D11">
            <v>0</v>
          </cell>
          <cell r="E11">
            <v>0</v>
          </cell>
          <cell r="F11">
            <v>0</v>
          </cell>
          <cell r="G11">
            <v>0</v>
          </cell>
          <cell r="H11">
            <v>0</v>
          </cell>
          <cell r="I11">
            <v>0</v>
          </cell>
          <cell r="J11">
            <v>0</v>
          </cell>
          <cell r="K11">
            <v>0</v>
          </cell>
          <cell r="L11">
            <v>0</v>
          </cell>
          <cell r="M11">
            <v>1659.088294237186</v>
          </cell>
          <cell r="N11">
            <v>0</v>
          </cell>
          <cell r="O11">
            <v>0</v>
          </cell>
          <cell r="P11">
            <v>0</v>
          </cell>
          <cell r="Q11">
            <v>0</v>
          </cell>
          <cell r="R11">
            <v>0</v>
          </cell>
          <cell r="S11">
            <v>0</v>
          </cell>
          <cell r="T11">
            <v>1659.088294237186</v>
          </cell>
        </row>
        <row r="12">
          <cell r="B12">
            <v>888308.064</v>
          </cell>
          <cell r="C12">
            <v>185223.031</v>
          </cell>
          <cell r="D12">
            <v>234072.67199999996</v>
          </cell>
          <cell r="E12">
            <v>238122.931</v>
          </cell>
          <cell r="F12">
            <v>195326.08</v>
          </cell>
          <cell r="G12">
            <v>247036.938</v>
          </cell>
          <cell r="H12">
            <v>359510.748</v>
          </cell>
          <cell r="I12">
            <v>184002.981</v>
          </cell>
          <cell r="J12">
            <v>184696.36799999996</v>
          </cell>
          <cell r="K12">
            <v>645350.983</v>
          </cell>
          <cell r="L12">
            <v>322963.125</v>
          </cell>
          <cell r="M12">
            <v>3684613.921</v>
          </cell>
          <cell r="N12">
            <v>184131.75</v>
          </cell>
          <cell r="O12">
            <v>183998.795</v>
          </cell>
          <cell r="P12">
            <v>356933.594</v>
          </cell>
          <cell r="Q12">
            <v>215706.4</v>
          </cell>
          <cell r="R12">
            <v>307590.60000000003</v>
          </cell>
          <cell r="S12">
            <v>1248361.139</v>
          </cell>
          <cell r="T12">
            <v>4932975.0600000005</v>
          </cell>
        </row>
      </sheetData>
      <sheetData sheetId="11">
        <row r="5">
          <cell r="C5">
            <v>4065457</v>
          </cell>
          <cell r="D5">
            <v>54845</v>
          </cell>
          <cell r="E5">
            <v>2386841</v>
          </cell>
          <cell r="F5">
            <v>1659293</v>
          </cell>
          <cell r="G5">
            <v>4154584</v>
          </cell>
          <cell r="H5">
            <v>0</v>
          </cell>
          <cell r="I5">
            <v>0</v>
          </cell>
          <cell r="J5">
            <v>24595</v>
          </cell>
          <cell r="K5">
            <v>8299481</v>
          </cell>
        </row>
        <row r="6">
          <cell r="C6">
            <v>369273</v>
          </cell>
          <cell r="D6">
            <v>4058</v>
          </cell>
          <cell r="E6">
            <v>173549</v>
          </cell>
          <cell r="F6">
            <v>134489</v>
          </cell>
          <cell r="G6">
            <v>313940</v>
          </cell>
          <cell r="H6">
            <v>0</v>
          </cell>
          <cell r="I6">
            <v>0</v>
          </cell>
          <cell r="J6">
            <v>0</v>
          </cell>
          <cell r="K6">
            <v>687271</v>
          </cell>
        </row>
        <row r="7">
          <cell r="C7">
            <v>584994</v>
          </cell>
          <cell r="D7">
            <v>6199</v>
          </cell>
          <cell r="E7">
            <v>441878</v>
          </cell>
          <cell r="F7">
            <v>268685</v>
          </cell>
          <cell r="G7">
            <v>767407</v>
          </cell>
          <cell r="H7">
            <v>0</v>
          </cell>
          <cell r="I7">
            <v>0</v>
          </cell>
          <cell r="J7">
            <v>0</v>
          </cell>
          <cell r="K7">
            <v>1358600</v>
          </cell>
        </row>
        <row r="8">
          <cell r="C8">
            <v>425941</v>
          </cell>
          <cell r="D8">
            <v>2185</v>
          </cell>
          <cell r="E8">
            <v>244627</v>
          </cell>
          <cell r="F8">
            <v>125050</v>
          </cell>
          <cell r="G8">
            <v>383353</v>
          </cell>
          <cell r="H8">
            <v>0</v>
          </cell>
          <cell r="I8">
            <v>0</v>
          </cell>
          <cell r="J8">
            <v>0</v>
          </cell>
          <cell r="K8">
            <v>811479</v>
          </cell>
        </row>
        <row r="9">
          <cell r="C9">
            <v>344100</v>
          </cell>
          <cell r="D9">
            <v>2382</v>
          </cell>
          <cell r="E9">
            <v>168275</v>
          </cell>
          <cell r="F9">
            <v>157902</v>
          </cell>
          <cell r="G9">
            <v>328298</v>
          </cell>
          <cell r="H9">
            <v>0</v>
          </cell>
          <cell r="I9">
            <v>0</v>
          </cell>
          <cell r="J9">
            <v>0</v>
          </cell>
          <cell r="K9">
            <v>674780</v>
          </cell>
        </row>
        <row r="10">
          <cell r="C10">
            <v>534188</v>
          </cell>
          <cell r="D10">
            <v>30817</v>
          </cell>
          <cell r="E10">
            <v>261804</v>
          </cell>
          <cell r="F10">
            <v>166418</v>
          </cell>
          <cell r="G10">
            <v>430621</v>
          </cell>
          <cell r="H10">
            <v>0</v>
          </cell>
          <cell r="I10">
            <v>0</v>
          </cell>
          <cell r="J10">
            <v>0</v>
          </cell>
          <cell r="K10">
            <v>995626</v>
          </cell>
        </row>
        <row r="11">
          <cell r="C11">
            <v>357797</v>
          </cell>
          <cell r="D11">
            <v>2244</v>
          </cell>
          <cell r="E11">
            <v>192240</v>
          </cell>
          <cell r="F11">
            <v>201199</v>
          </cell>
          <cell r="G11">
            <v>397374</v>
          </cell>
          <cell r="H11">
            <v>0</v>
          </cell>
          <cell r="I11">
            <v>0</v>
          </cell>
          <cell r="J11">
            <v>0</v>
          </cell>
          <cell r="K11">
            <v>757415</v>
          </cell>
        </row>
        <row r="12">
          <cell r="C12">
            <v>160250</v>
          </cell>
          <cell r="D12">
            <v>0</v>
          </cell>
          <cell r="E12">
            <v>147643</v>
          </cell>
          <cell r="F12">
            <v>79024</v>
          </cell>
          <cell r="G12">
            <v>228782</v>
          </cell>
          <cell r="H12">
            <v>0</v>
          </cell>
          <cell r="I12">
            <v>0</v>
          </cell>
          <cell r="J12">
            <v>0</v>
          </cell>
          <cell r="K12">
            <v>389032</v>
          </cell>
        </row>
        <row r="13">
          <cell r="C13">
            <v>395520</v>
          </cell>
          <cell r="D13">
            <v>0</v>
          </cell>
          <cell r="E13">
            <v>221208</v>
          </cell>
          <cell r="F13">
            <v>115256</v>
          </cell>
          <cell r="G13">
            <v>339870</v>
          </cell>
          <cell r="H13">
            <v>0</v>
          </cell>
          <cell r="I13">
            <v>0</v>
          </cell>
          <cell r="J13">
            <v>0</v>
          </cell>
          <cell r="K13">
            <v>735390</v>
          </cell>
        </row>
        <row r="14">
          <cell r="C14">
            <v>319312</v>
          </cell>
          <cell r="D14">
            <v>6035</v>
          </cell>
          <cell r="E14">
            <v>228768</v>
          </cell>
          <cell r="F14">
            <v>185909</v>
          </cell>
          <cell r="G14">
            <v>420176</v>
          </cell>
          <cell r="H14">
            <v>0</v>
          </cell>
          <cell r="I14">
            <v>0</v>
          </cell>
          <cell r="J14">
            <v>24595</v>
          </cell>
          <cell r="K14">
            <v>770118</v>
          </cell>
        </row>
        <row r="15">
          <cell r="C15">
            <v>351610</v>
          </cell>
          <cell r="D15">
            <v>0</v>
          </cell>
          <cell r="E15">
            <v>159567</v>
          </cell>
          <cell r="F15">
            <v>119328</v>
          </cell>
          <cell r="G15">
            <v>286160</v>
          </cell>
          <cell r="H15">
            <v>0</v>
          </cell>
          <cell r="I15">
            <v>0</v>
          </cell>
          <cell r="J15">
            <v>0</v>
          </cell>
          <cell r="K15">
            <v>637770</v>
          </cell>
        </row>
        <row r="16">
          <cell r="C16">
            <v>222472</v>
          </cell>
          <cell r="D16">
            <v>925</v>
          </cell>
          <cell r="E16">
            <v>147282</v>
          </cell>
          <cell r="F16">
            <v>106033</v>
          </cell>
          <cell r="G16">
            <v>258603</v>
          </cell>
          <cell r="H16">
            <v>0</v>
          </cell>
          <cell r="I16">
            <v>0</v>
          </cell>
          <cell r="J16">
            <v>0</v>
          </cell>
          <cell r="K16">
            <v>482000</v>
          </cell>
        </row>
        <row r="17">
          <cell r="C17">
            <v>31707</v>
          </cell>
          <cell r="D17">
            <v>121629</v>
          </cell>
          <cell r="E17">
            <v>44455</v>
          </cell>
          <cell r="F17">
            <v>45324</v>
          </cell>
          <cell r="G17">
            <v>93329</v>
          </cell>
          <cell r="H17">
            <v>0</v>
          </cell>
          <cell r="I17">
            <v>6180650</v>
          </cell>
          <cell r="J17">
            <v>0</v>
          </cell>
          <cell r="K17">
            <v>6427315</v>
          </cell>
        </row>
        <row r="18">
          <cell r="C18">
            <v>7689</v>
          </cell>
          <cell r="D18">
            <v>0</v>
          </cell>
          <cell r="E18">
            <v>5462</v>
          </cell>
          <cell r="F18">
            <v>3031</v>
          </cell>
          <cell r="G18">
            <v>8613</v>
          </cell>
          <cell r="H18">
            <v>0</v>
          </cell>
          <cell r="I18">
            <v>2819291</v>
          </cell>
          <cell r="J18">
            <v>0</v>
          </cell>
          <cell r="K18">
            <v>2835593</v>
          </cell>
        </row>
        <row r="19">
          <cell r="C19">
            <v>16050</v>
          </cell>
          <cell r="D19">
            <v>121629</v>
          </cell>
          <cell r="E19">
            <v>32930</v>
          </cell>
          <cell r="F19">
            <v>33754</v>
          </cell>
          <cell r="G19">
            <v>68684</v>
          </cell>
          <cell r="H19">
            <v>0</v>
          </cell>
          <cell r="I19">
            <v>2244622</v>
          </cell>
          <cell r="J19">
            <v>0</v>
          </cell>
          <cell r="K19">
            <v>2450985</v>
          </cell>
        </row>
        <row r="20">
          <cell r="C20">
            <v>5273</v>
          </cell>
          <cell r="D20">
            <v>0</v>
          </cell>
          <cell r="E20">
            <v>4062</v>
          </cell>
          <cell r="F20">
            <v>8362</v>
          </cell>
          <cell r="G20">
            <v>13599</v>
          </cell>
          <cell r="H20">
            <v>0</v>
          </cell>
          <cell r="I20">
            <v>700934</v>
          </cell>
          <cell r="J20">
            <v>0</v>
          </cell>
          <cell r="K20">
            <v>719806</v>
          </cell>
        </row>
        <row r="21">
          <cell r="C21">
            <v>2364</v>
          </cell>
          <cell r="D21">
            <v>0</v>
          </cell>
          <cell r="E21">
            <v>1919</v>
          </cell>
          <cell r="F21">
            <v>121</v>
          </cell>
          <cell r="G21">
            <v>2237</v>
          </cell>
          <cell r="H21">
            <v>0</v>
          </cell>
          <cell r="I21">
            <v>366876</v>
          </cell>
          <cell r="J21">
            <v>0</v>
          </cell>
          <cell r="K21">
            <v>371477</v>
          </cell>
        </row>
        <row r="22">
          <cell r="C22">
            <v>331</v>
          </cell>
          <cell r="D22">
            <v>0</v>
          </cell>
          <cell r="E22">
            <v>82</v>
          </cell>
          <cell r="F22">
            <v>56</v>
          </cell>
          <cell r="G22">
            <v>196</v>
          </cell>
          <cell r="H22">
            <v>0</v>
          </cell>
          <cell r="I22">
            <v>48927</v>
          </cell>
          <cell r="J22">
            <v>0</v>
          </cell>
          <cell r="K22">
            <v>49454</v>
          </cell>
        </row>
        <row r="23">
          <cell r="C23">
            <v>4097164</v>
          </cell>
          <cell r="D23">
            <v>176474</v>
          </cell>
          <cell r="E23">
            <v>2431296</v>
          </cell>
          <cell r="F23">
            <v>1704617</v>
          </cell>
          <cell r="G23">
            <v>4247913</v>
          </cell>
          <cell r="H23">
            <v>0</v>
          </cell>
          <cell r="I23">
            <v>6180650</v>
          </cell>
          <cell r="J23">
            <v>24595</v>
          </cell>
          <cell r="K23">
            <v>14726796</v>
          </cell>
        </row>
        <row r="29">
          <cell r="C29">
            <v>3325327</v>
          </cell>
          <cell r="D29">
            <v>51407</v>
          </cell>
          <cell r="E29">
            <v>1977336</v>
          </cell>
          <cell r="F29">
            <v>1451964</v>
          </cell>
          <cell r="G29">
            <v>3537750</v>
          </cell>
          <cell r="H29">
            <v>0</v>
          </cell>
          <cell r="I29">
            <v>0</v>
          </cell>
          <cell r="J29">
            <v>24595</v>
          </cell>
          <cell r="K29">
            <v>6939079</v>
          </cell>
        </row>
        <row r="30">
          <cell r="C30">
            <v>274131</v>
          </cell>
          <cell r="D30">
            <v>4058</v>
          </cell>
          <cell r="E30">
            <v>96817</v>
          </cell>
          <cell r="F30">
            <v>87582</v>
          </cell>
          <cell r="G30">
            <v>190301</v>
          </cell>
          <cell r="H30">
            <v>0</v>
          </cell>
          <cell r="I30">
            <v>0</v>
          </cell>
          <cell r="J30">
            <v>0</v>
          </cell>
          <cell r="K30">
            <v>468490</v>
          </cell>
        </row>
        <row r="31">
          <cell r="C31">
            <v>477109</v>
          </cell>
          <cell r="D31">
            <v>2761</v>
          </cell>
          <cell r="E31">
            <v>358373</v>
          </cell>
          <cell r="F31">
            <v>244331</v>
          </cell>
          <cell r="G31">
            <v>659548</v>
          </cell>
          <cell r="H31">
            <v>0</v>
          </cell>
          <cell r="I31">
            <v>0</v>
          </cell>
          <cell r="J31">
            <v>0</v>
          </cell>
          <cell r="K31">
            <v>1139418</v>
          </cell>
        </row>
        <row r="32">
          <cell r="C32">
            <v>381581</v>
          </cell>
          <cell r="D32">
            <v>2185</v>
          </cell>
          <cell r="E32">
            <v>224092</v>
          </cell>
          <cell r="F32">
            <v>120081</v>
          </cell>
          <cell r="G32">
            <v>357849</v>
          </cell>
          <cell r="H32">
            <v>0</v>
          </cell>
          <cell r="I32">
            <v>0</v>
          </cell>
          <cell r="J32">
            <v>0</v>
          </cell>
          <cell r="K32">
            <v>741615</v>
          </cell>
        </row>
        <row r="33">
          <cell r="C33">
            <v>324728</v>
          </cell>
          <cell r="D33">
            <v>2382</v>
          </cell>
          <cell r="E33">
            <v>155715</v>
          </cell>
          <cell r="F33">
            <v>151785</v>
          </cell>
          <cell r="G33">
            <v>309621</v>
          </cell>
          <cell r="H33">
            <v>0</v>
          </cell>
          <cell r="I33">
            <v>0</v>
          </cell>
          <cell r="J33">
            <v>0</v>
          </cell>
          <cell r="K33">
            <v>636731</v>
          </cell>
        </row>
        <row r="34">
          <cell r="C34">
            <v>404067</v>
          </cell>
          <cell r="D34">
            <v>30817</v>
          </cell>
          <cell r="E34">
            <v>258988</v>
          </cell>
          <cell r="F34">
            <v>152977</v>
          </cell>
          <cell r="G34">
            <v>414364</v>
          </cell>
          <cell r="H34">
            <v>0</v>
          </cell>
          <cell r="I34">
            <v>0</v>
          </cell>
          <cell r="J34">
            <v>0</v>
          </cell>
          <cell r="K34">
            <v>849248</v>
          </cell>
        </row>
        <row r="35">
          <cell r="C35">
            <v>215041</v>
          </cell>
          <cell r="D35">
            <v>2244</v>
          </cell>
          <cell r="E35">
            <v>89713</v>
          </cell>
          <cell r="F35">
            <v>101403</v>
          </cell>
          <cell r="G35">
            <v>195051</v>
          </cell>
          <cell r="H35">
            <v>0</v>
          </cell>
          <cell r="I35">
            <v>0</v>
          </cell>
          <cell r="J35">
            <v>0</v>
          </cell>
          <cell r="K35">
            <v>412336</v>
          </cell>
        </row>
        <row r="36">
          <cell r="C36">
            <v>146783</v>
          </cell>
          <cell r="D36">
            <v>0</v>
          </cell>
          <cell r="E36">
            <v>130314</v>
          </cell>
          <cell r="F36">
            <v>79024</v>
          </cell>
          <cell r="G36">
            <v>211453</v>
          </cell>
          <cell r="H36">
            <v>0</v>
          </cell>
          <cell r="I36">
            <v>0</v>
          </cell>
          <cell r="J36">
            <v>0</v>
          </cell>
          <cell r="K36">
            <v>358236</v>
          </cell>
        </row>
        <row r="37">
          <cell r="C37">
            <v>331438</v>
          </cell>
          <cell r="D37">
            <v>0</v>
          </cell>
          <cell r="E37">
            <v>194959</v>
          </cell>
          <cell r="F37">
            <v>115256</v>
          </cell>
          <cell r="G37">
            <v>313621</v>
          </cell>
          <cell r="H37">
            <v>0</v>
          </cell>
          <cell r="I37">
            <v>0</v>
          </cell>
          <cell r="J37">
            <v>0</v>
          </cell>
          <cell r="K37">
            <v>645059</v>
          </cell>
        </row>
        <row r="38">
          <cell r="C38">
            <v>275333</v>
          </cell>
          <cell r="D38">
            <v>6035</v>
          </cell>
          <cell r="E38">
            <v>182823</v>
          </cell>
          <cell r="F38">
            <v>177765</v>
          </cell>
          <cell r="G38">
            <v>366087</v>
          </cell>
          <cell r="H38">
            <v>0</v>
          </cell>
          <cell r="I38">
            <v>0</v>
          </cell>
          <cell r="J38">
            <v>24595</v>
          </cell>
          <cell r="K38">
            <v>672050</v>
          </cell>
        </row>
        <row r="39">
          <cell r="C39">
            <v>289929</v>
          </cell>
          <cell r="D39">
            <v>0</v>
          </cell>
          <cell r="E39">
            <v>155379</v>
          </cell>
          <cell r="F39">
            <v>117213</v>
          </cell>
          <cell r="G39">
            <v>279857</v>
          </cell>
          <cell r="H39">
            <v>0</v>
          </cell>
          <cell r="I39">
            <v>0</v>
          </cell>
          <cell r="J39">
            <v>0</v>
          </cell>
          <cell r="K39">
            <v>569786</v>
          </cell>
        </row>
        <row r="40">
          <cell r="C40">
            <v>205187</v>
          </cell>
          <cell r="D40">
            <v>925</v>
          </cell>
          <cell r="E40">
            <v>130163</v>
          </cell>
          <cell r="F40">
            <v>104547</v>
          </cell>
          <cell r="G40">
            <v>239998</v>
          </cell>
          <cell r="H40">
            <v>0</v>
          </cell>
          <cell r="I40">
            <v>0</v>
          </cell>
          <cell r="J40">
            <v>0</v>
          </cell>
          <cell r="K40">
            <v>446110</v>
          </cell>
        </row>
        <row r="41">
          <cell r="C41">
            <v>26552</v>
          </cell>
          <cell r="D41">
            <v>121629</v>
          </cell>
          <cell r="E41">
            <v>34717</v>
          </cell>
          <cell r="F41">
            <v>24049</v>
          </cell>
          <cell r="G41">
            <v>62316</v>
          </cell>
          <cell r="H41">
            <v>0</v>
          </cell>
          <cell r="I41">
            <v>6103104</v>
          </cell>
          <cell r="J41">
            <v>0</v>
          </cell>
          <cell r="K41">
            <v>6313601</v>
          </cell>
        </row>
        <row r="42">
          <cell r="C42">
            <v>7441</v>
          </cell>
          <cell r="D42">
            <v>0</v>
          </cell>
          <cell r="E42">
            <v>5462</v>
          </cell>
          <cell r="F42">
            <v>3031</v>
          </cell>
          <cell r="G42">
            <v>8613</v>
          </cell>
          <cell r="H42">
            <v>0</v>
          </cell>
          <cell r="I42">
            <v>2819291</v>
          </cell>
          <cell r="J42">
            <v>0</v>
          </cell>
          <cell r="K42">
            <v>2835345</v>
          </cell>
        </row>
        <row r="43">
          <cell r="C43">
            <v>11348</v>
          </cell>
          <cell r="D43">
            <v>121629</v>
          </cell>
          <cell r="E43">
            <v>23621</v>
          </cell>
          <cell r="F43">
            <v>12479</v>
          </cell>
          <cell r="G43">
            <v>38100</v>
          </cell>
          <cell r="H43">
            <v>0</v>
          </cell>
          <cell r="I43">
            <v>2238534</v>
          </cell>
          <cell r="J43">
            <v>0</v>
          </cell>
          <cell r="K43">
            <v>2409611</v>
          </cell>
        </row>
        <row r="44">
          <cell r="C44">
            <v>5068</v>
          </cell>
          <cell r="D44">
            <v>0</v>
          </cell>
          <cell r="E44">
            <v>3633</v>
          </cell>
          <cell r="F44">
            <v>8362</v>
          </cell>
          <cell r="G44">
            <v>13170</v>
          </cell>
          <cell r="H44">
            <v>0</v>
          </cell>
          <cell r="I44">
            <v>629556</v>
          </cell>
          <cell r="J44">
            <v>0</v>
          </cell>
          <cell r="K44">
            <v>647794</v>
          </cell>
        </row>
        <row r="45">
          <cell r="C45">
            <v>2364</v>
          </cell>
          <cell r="D45">
            <v>0</v>
          </cell>
          <cell r="E45">
            <v>1919</v>
          </cell>
          <cell r="F45">
            <v>121</v>
          </cell>
          <cell r="G45">
            <v>2237</v>
          </cell>
          <cell r="H45">
            <v>0</v>
          </cell>
          <cell r="I45">
            <v>366796</v>
          </cell>
          <cell r="J45">
            <v>0</v>
          </cell>
          <cell r="K45">
            <v>371397</v>
          </cell>
        </row>
        <row r="46">
          <cell r="C46">
            <v>331</v>
          </cell>
          <cell r="D46">
            <v>0</v>
          </cell>
          <cell r="E46">
            <v>82</v>
          </cell>
          <cell r="F46">
            <v>56</v>
          </cell>
          <cell r="G46">
            <v>196</v>
          </cell>
          <cell r="H46">
            <v>0</v>
          </cell>
          <cell r="I46">
            <v>48927</v>
          </cell>
          <cell r="J46">
            <v>0</v>
          </cell>
          <cell r="K46">
            <v>49454</v>
          </cell>
        </row>
        <row r="47">
          <cell r="C47">
            <v>3351879</v>
          </cell>
          <cell r="D47">
            <v>173036</v>
          </cell>
          <cell r="E47">
            <v>2012053</v>
          </cell>
          <cell r="F47">
            <v>1476013</v>
          </cell>
          <cell r="G47">
            <v>3600066</v>
          </cell>
          <cell r="H47">
            <v>0</v>
          </cell>
          <cell r="I47">
            <v>6103104</v>
          </cell>
          <cell r="J47">
            <v>24595</v>
          </cell>
          <cell r="K47">
            <v>13252680</v>
          </cell>
        </row>
      </sheetData>
      <sheetData sheetId="12"/>
      <sheetData sheetId="13">
        <row r="5">
          <cell r="C5">
            <v>125327</v>
          </cell>
          <cell r="D5">
            <v>234936</v>
          </cell>
          <cell r="E5">
            <v>338580</v>
          </cell>
          <cell r="F5">
            <v>2193</v>
          </cell>
          <cell r="G5">
            <v>108374</v>
          </cell>
          <cell r="H5">
            <v>1482</v>
          </cell>
          <cell r="I5">
            <v>71294</v>
          </cell>
        </row>
        <row r="6">
          <cell r="C6">
            <v>28138</v>
          </cell>
          <cell r="D6">
            <v>174415.96</v>
          </cell>
          <cell r="E6">
            <v>245789.25</v>
          </cell>
          <cell r="F6">
            <v>1501</v>
          </cell>
          <cell r="G6">
            <v>84535.65</v>
          </cell>
          <cell r="H6">
            <v>1107</v>
          </cell>
          <cell r="I6">
            <v>64065.63</v>
          </cell>
        </row>
        <row r="7">
          <cell r="C7">
            <v>94506</v>
          </cell>
          <cell r="D7">
            <v>23495.68</v>
          </cell>
          <cell r="E7">
            <v>51655.46</v>
          </cell>
          <cell r="F7">
            <v>33</v>
          </cell>
          <cell r="G7">
            <v>681</v>
          </cell>
          <cell r="H7">
            <v>66</v>
          </cell>
          <cell r="I7">
            <v>1675.21</v>
          </cell>
        </row>
        <row r="8">
          <cell r="C8">
            <v>97</v>
          </cell>
          <cell r="D8">
            <v>912.87</v>
          </cell>
          <cell r="E8">
            <v>9266.23</v>
          </cell>
          <cell r="F8">
            <v>548</v>
          </cell>
          <cell r="G8">
            <v>4859.08</v>
          </cell>
          <cell r="H8">
            <v>277</v>
          </cell>
          <cell r="I8">
            <v>3698.28</v>
          </cell>
        </row>
        <row r="9">
          <cell r="C9">
            <v>33</v>
          </cell>
          <cell r="D9">
            <v>1097.55</v>
          </cell>
          <cell r="E9">
            <v>1397.6</v>
          </cell>
          <cell r="F9">
            <v>1</v>
          </cell>
          <cell r="G9">
            <v>1</v>
          </cell>
          <cell r="H9">
            <v>0</v>
          </cell>
          <cell r="I9">
            <v>0</v>
          </cell>
        </row>
        <row r="10">
          <cell r="C10">
            <v>0</v>
          </cell>
          <cell r="D10">
            <v>0</v>
          </cell>
          <cell r="E10">
            <v>5</v>
          </cell>
          <cell r="F10">
            <v>0</v>
          </cell>
          <cell r="G10">
            <v>0</v>
          </cell>
          <cell r="H10">
            <v>1</v>
          </cell>
          <cell r="I10">
            <v>1</v>
          </cell>
        </row>
        <row r="11">
          <cell r="C11">
            <v>35</v>
          </cell>
          <cell r="D11">
            <v>394.45</v>
          </cell>
          <cell r="E11">
            <v>711.31</v>
          </cell>
          <cell r="F11">
            <v>1</v>
          </cell>
          <cell r="G11">
            <v>0</v>
          </cell>
          <cell r="H11">
            <v>6</v>
          </cell>
          <cell r="I11">
            <v>13.02</v>
          </cell>
        </row>
        <row r="12">
          <cell r="C12">
            <v>1602</v>
          </cell>
          <cell r="D12">
            <v>3640.46</v>
          </cell>
          <cell r="E12">
            <v>8173</v>
          </cell>
          <cell r="F12">
            <v>17</v>
          </cell>
          <cell r="G12">
            <v>99</v>
          </cell>
          <cell r="H12">
            <v>22</v>
          </cell>
          <cell r="I12">
            <v>1825</v>
          </cell>
        </row>
        <row r="13">
          <cell r="C13">
            <v>92</v>
          </cell>
          <cell r="D13">
            <v>30342.63</v>
          </cell>
          <cell r="E13">
            <v>20485.7</v>
          </cell>
          <cell r="F13">
            <v>75</v>
          </cell>
          <cell r="G13">
            <v>18045</v>
          </cell>
          <cell r="H13">
            <v>0</v>
          </cell>
          <cell r="I13">
            <v>0</v>
          </cell>
        </row>
        <row r="14">
          <cell r="C14">
            <v>824</v>
          </cell>
          <cell r="D14">
            <v>636</v>
          </cell>
          <cell r="E14">
            <v>1096</v>
          </cell>
          <cell r="F14">
            <v>17</v>
          </cell>
          <cell r="G14">
            <v>153</v>
          </cell>
          <cell r="H14">
            <v>3</v>
          </cell>
          <cell r="I14">
            <v>16</v>
          </cell>
        </row>
        <row r="15">
          <cell r="C15">
            <v>4561</v>
          </cell>
          <cell r="D15">
            <v>113329</v>
          </cell>
          <cell r="E15">
            <v>118483</v>
          </cell>
          <cell r="F15">
            <v>2990</v>
          </cell>
          <cell r="G15">
            <v>22849</v>
          </cell>
          <cell r="H15">
            <v>1353</v>
          </cell>
          <cell r="I15">
            <v>12968</v>
          </cell>
        </row>
        <row r="16">
          <cell r="C16">
            <v>179</v>
          </cell>
          <cell r="D16">
            <v>18471.96</v>
          </cell>
          <cell r="E16">
            <v>15549.52</v>
          </cell>
          <cell r="F16">
            <v>181</v>
          </cell>
          <cell r="G16">
            <v>972</v>
          </cell>
          <cell r="H16">
            <v>14</v>
          </cell>
          <cell r="I16">
            <v>98.11</v>
          </cell>
        </row>
        <row r="17">
          <cell r="C17">
            <v>4034</v>
          </cell>
          <cell r="D17">
            <v>66370.46</v>
          </cell>
          <cell r="E17">
            <v>74991.35</v>
          </cell>
          <cell r="F17">
            <v>2672</v>
          </cell>
          <cell r="G17">
            <v>20648.51</v>
          </cell>
          <cell r="H17">
            <v>1285</v>
          </cell>
          <cell r="I17">
            <v>12499.54</v>
          </cell>
        </row>
        <row r="18">
          <cell r="C18">
            <v>348</v>
          </cell>
          <cell r="D18">
            <v>28486.16</v>
          </cell>
          <cell r="E18">
            <v>27941.88</v>
          </cell>
          <cell r="F18">
            <v>137</v>
          </cell>
          <cell r="G18">
            <v>1228</v>
          </cell>
          <cell r="H18">
            <v>54</v>
          </cell>
          <cell r="I18">
            <v>370</v>
          </cell>
        </row>
        <row r="19">
          <cell r="C19">
            <v>11508</v>
          </cell>
          <cell r="D19">
            <v>198391</v>
          </cell>
          <cell r="E19">
            <v>410977</v>
          </cell>
          <cell r="F19">
            <v>1978</v>
          </cell>
          <cell r="G19">
            <v>115033</v>
          </cell>
          <cell r="H19">
            <v>1997</v>
          </cell>
          <cell r="I19">
            <v>179195</v>
          </cell>
        </row>
        <row r="20">
          <cell r="C20">
            <v>9310</v>
          </cell>
          <cell r="D20">
            <v>192634.46</v>
          </cell>
          <cell r="E20">
            <v>394843.99</v>
          </cell>
          <cell r="F20">
            <v>1801</v>
          </cell>
          <cell r="G20">
            <v>109595.48</v>
          </cell>
          <cell r="H20">
            <v>1848</v>
          </cell>
          <cell r="I20">
            <v>169687.74</v>
          </cell>
        </row>
        <row r="21">
          <cell r="C21">
            <v>2198</v>
          </cell>
          <cell r="D21">
            <v>5756.55</v>
          </cell>
          <cell r="E21">
            <v>16132.81</v>
          </cell>
          <cell r="F21">
            <v>177</v>
          </cell>
          <cell r="G21">
            <v>5437.43</v>
          </cell>
          <cell r="H21">
            <v>149</v>
          </cell>
          <cell r="I21">
            <v>9507.03</v>
          </cell>
        </row>
        <row r="22">
          <cell r="C22">
            <v>0</v>
          </cell>
          <cell r="D22">
            <v>0</v>
          </cell>
          <cell r="E22">
            <v>0</v>
          </cell>
          <cell r="F22">
            <v>0</v>
          </cell>
          <cell r="G22">
            <v>0</v>
          </cell>
          <cell r="H22">
            <v>0</v>
          </cell>
          <cell r="I22">
            <v>0</v>
          </cell>
        </row>
        <row r="23">
          <cell r="C23">
            <v>0</v>
          </cell>
          <cell r="D23">
            <v>0</v>
          </cell>
          <cell r="E23">
            <v>0</v>
          </cell>
          <cell r="F23">
            <v>0</v>
          </cell>
          <cell r="G23">
            <v>0</v>
          </cell>
          <cell r="H23">
            <v>0</v>
          </cell>
          <cell r="I23">
            <v>0</v>
          </cell>
        </row>
        <row r="24">
          <cell r="C24">
            <v>0</v>
          </cell>
          <cell r="D24">
            <v>0</v>
          </cell>
          <cell r="E24">
            <v>0</v>
          </cell>
          <cell r="F24">
            <v>0</v>
          </cell>
          <cell r="G24">
            <v>0</v>
          </cell>
          <cell r="H24">
            <v>0</v>
          </cell>
          <cell r="I24">
            <v>0</v>
          </cell>
        </row>
        <row r="25">
          <cell r="C25">
            <v>1</v>
          </cell>
          <cell r="D25">
            <v>11</v>
          </cell>
          <cell r="E25">
            <v>19913</v>
          </cell>
          <cell r="F25">
            <v>0</v>
          </cell>
          <cell r="G25">
            <v>0</v>
          </cell>
          <cell r="H25">
            <v>0</v>
          </cell>
          <cell r="I25">
            <v>0</v>
          </cell>
        </row>
        <row r="26">
          <cell r="C26">
            <v>1</v>
          </cell>
          <cell r="D26">
            <v>11</v>
          </cell>
          <cell r="E26">
            <v>19913</v>
          </cell>
          <cell r="F26">
            <v>0</v>
          </cell>
          <cell r="G26">
            <v>0</v>
          </cell>
          <cell r="H26">
            <v>0</v>
          </cell>
          <cell r="I26">
            <v>0</v>
          </cell>
        </row>
        <row r="27">
          <cell r="C27">
            <v>0</v>
          </cell>
          <cell r="D27">
            <v>0</v>
          </cell>
          <cell r="E27">
            <v>0</v>
          </cell>
          <cell r="F27">
            <v>0</v>
          </cell>
          <cell r="G27">
            <v>0</v>
          </cell>
          <cell r="H27">
            <v>0</v>
          </cell>
          <cell r="I27">
            <v>0</v>
          </cell>
        </row>
        <row r="28">
          <cell r="C28">
            <v>0</v>
          </cell>
          <cell r="D28">
            <v>0</v>
          </cell>
          <cell r="E28">
            <v>130</v>
          </cell>
          <cell r="F28">
            <v>0</v>
          </cell>
          <cell r="G28">
            <v>0</v>
          </cell>
          <cell r="H28">
            <v>0</v>
          </cell>
          <cell r="I28">
            <v>0</v>
          </cell>
        </row>
        <row r="29">
          <cell r="C29">
            <v>0</v>
          </cell>
          <cell r="D29">
            <v>0</v>
          </cell>
          <cell r="E29">
            <v>130.23</v>
          </cell>
          <cell r="F29">
            <v>0</v>
          </cell>
          <cell r="G29">
            <v>0</v>
          </cell>
          <cell r="H29">
            <v>0</v>
          </cell>
          <cell r="I29">
            <v>0</v>
          </cell>
        </row>
        <row r="30">
          <cell r="C30">
            <v>0</v>
          </cell>
          <cell r="D30">
            <v>0</v>
          </cell>
          <cell r="E30">
            <v>0</v>
          </cell>
          <cell r="F30">
            <v>0</v>
          </cell>
          <cell r="G30">
            <v>0</v>
          </cell>
          <cell r="H30">
            <v>0</v>
          </cell>
          <cell r="I30">
            <v>0</v>
          </cell>
        </row>
        <row r="31">
          <cell r="C31">
            <v>717</v>
          </cell>
          <cell r="D31">
            <v>25924</v>
          </cell>
          <cell r="E31">
            <v>16874</v>
          </cell>
          <cell r="F31">
            <v>12</v>
          </cell>
          <cell r="G31">
            <v>56</v>
          </cell>
          <cell r="H31">
            <v>11</v>
          </cell>
          <cell r="I31">
            <v>1733</v>
          </cell>
        </row>
        <row r="32">
          <cell r="C32">
            <v>634</v>
          </cell>
          <cell r="D32">
            <v>14870.61</v>
          </cell>
          <cell r="E32">
            <v>10515.16</v>
          </cell>
          <cell r="F32">
            <v>9</v>
          </cell>
          <cell r="G32">
            <v>28.11</v>
          </cell>
          <cell r="H32">
            <v>9</v>
          </cell>
          <cell r="I32">
            <v>1603</v>
          </cell>
        </row>
        <row r="33">
          <cell r="C33">
            <v>52</v>
          </cell>
          <cell r="D33">
            <v>7323.72</v>
          </cell>
          <cell r="E33">
            <v>6292.38</v>
          </cell>
          <cell r="F33">
            <v>1</v>
          </cell>
          <cell r="G33">
            <v>9.38</v>
          </cell>
          <cell r="H33">
            <v>2</v>
          </cell>
          <cell r="I33">
            <v>130</v>
          </cell>
        </row>
        <row r="34">
          <cell r="C34">
            <v>31</v>
          </cell>
          <cell r="D34">
            <v>3730</v>
          </cell>
          <cell r="E34">
            <v>66</v>
          </cell>
          <cell r="F34">
            <v>2</v>
          </cell>
          <cell r="G34">
            <v>19</v>
          </cell>
          <cell r="H34">
            <v>0</v>
          </cell>
          <cell r="I34">
            <v>0</v>
          </cell>
        </row>
        <row r="35">
          <cell r="C35">
            <v>33931</v>
          </cell>
          <cell r="D35">
            <v>250442</v>
          </cell>
          <cell r="E35">
            <v>348146</v>
          </cell>
          <cell r="F35">
            <v>198</v>
          </cell>
          <cell r="G35">
            <v>20887</v>
          </cell>
          <cell r="H35">
            <v>330</v>
          </cell>
          <cell r="I35">
            <v>100296</v>
          </cell>
        </row>
        <row r="36">
          <cell r="C36">
            <v>27387</v>
          </cell>
          <cell r="D36">
            <v>87920</v>
          </cell>
          <cell r="E36">
            <v>111562</v>
          </cell>
          <cell r="F36">
            <v>115</v>
          </cell>
          <cell r="G36">
            <v>8882</v>
          </cell>
          <cell r="H36">
            <v>145</v>
          </cell>
          <cell r="I36">
            <v>8671</v>
          </cell>
        </row>
        <row r="37">
          <cell r="C37">
            <v>371</v>
          </cell>
          <cell r="D37">
            <v>57247.36</v>
          </cell>
          <cell r="E37">
            <v>41105.35</v>
          </cell>
          <cell r="F37">
            <v>6</v>
          </cell>
          <cell r="G37">
            <v>3070</v>
          </cell>
          <cell r="H37">
            <v>0</v>
          </cell>
          <cell r="I37">
            <v>0</v>
          </cell>
        </row>
        <row r="38">
          <cell r="C38">
            <v>84</v>
          </cell>
          <cell r="D38">
            <v>2699.25</v>
          </cell>
          <cell r="E38">
            <v>10422.31</v>
          </cell>
          <cell r="F38">
            <v>0</v>
          </cell>
          <cell r="G38">
            <v>0</v>
          </cell>
          <cell r="H38">
            <v>0</v>
          </cell>
          <cell r="I38">
            <v>0</v>
          </cell>
        </row>
        <row r="39">
          <cell r="C39">
            <v>5</v>
          </cell>
          <cell r="D39">
            <v>16</v>
          </cell>
          <cell r="E39">
            <v>46</v>
          </cell>
          <cell r="F39">
            <v>0</v>
          </cell>
          <cell r="G39">
            <v>0</v>
          </cell>
          <cell r="H39">
            <v>0</v>
          </cell>
          <cell r="I39">
            <v>0</v>
          </cell>
        </row>
        <row r="40">
          <cell r="C40">
            <v>15664</v>
          </cell>
          <cell r="D40">
            <v>14614.63</v>
          </cell>
          <cell r="E40">
            <v>32372.1</v>
          </cell>
          <cell r="F40">
            <v>32</v>
          </cell>
          <cell r="G40">
            <v>2071.7</v>
          </cell>
          <cell r="H40">
            <v>39</v>
          </cell>
          <cell r="I40">
            <v>5293</v>
          </cell>
        </row>
        <row r="41">
          <cell r="C41">
            <v>11030</v>
          </cell>
          <cell r="D41">
            <v>13042.39</v>
          </cell>
          <cell r="E41">
            <v>27000.19</v>
          </cell>
          <cell r="F41">
            <v>77</v>
          </cell>
          <cell r="G41">
            <v>3740.61</v>
          </cell>
          <cell r="H41">
            <v>106</v>
          </cell>
          <cell r="I41">
            <v>3378.05</v>
          </cell>
        </row>
        <row r="42">
          <cell r="C42">
            <v>233</v>
          </cell>
          <cell r="D42">
            <v>300.19</v>
          </cell>
          <cell r="E42">
            <v>616.51</v>
          </cell>
          <cell r="F42">
            <v>0</v>
          </cell>
          <cell r="G42">
            <v>0</v>
          </cell>
          <cell r="H42">
            <v>0</v>
          </cell>
          <cell r="I42">
            <v>0</v>
          </cell>
        </row>
        <row r="43">
          <cell r="C43">
            <v>6544</v>
          </cell>
          <cell r="D43">
            <v>162522</v>
          </cell>
          <cell r="E43">
            <v>236584</v>
          </cell>
          <cell r="F43">
            <v>83</v>
          </cell>
          <cell r="G43">
            <v>12005</v>
          </cell>
          <cell r="H43">
            <v>185</v>
          </cell>
          <cell r="I43">
            <v>91625</v>
          </cell>
        </row>
        <row r="44">
          <cell r="C44">
            <v>154</v>
          </cell>
          <cell r="D44">
            <v>13109</v>
          </cell>
          <cell r="E44">
            <v>11052</v>
          </cell>
          <cell r="F44">
            <v>0</v>
          </cell>
          <cell r="G44">
            <v>0</v>
          </cell>
          <cell r="H44">
            <v>0</v>
          </cell>
          <cell r="I44">
            <v>0</v>
          </cell>
        </row>
        <row r="45">
          <cell r="C45">
            <v>10</v>
          </cell>
          <cell r="D45">
            <v>1004.17</v>
          </cell>
          <cell r="E45">
            <v>9603.25</v>
          </cell>
          <cell r="F45">
            <v>0</v>
          </cell>
          <cell r="G45">
            <v>0</v>
          </cell>
          <cell r="H45">
            <v>0</v>
          </cell>
          <cell r="I45">
            <v>0</v>
          </cell>
        </row>
        <row r="46">
          <cell r="C46">
            <v>75</v>
          </cell>
          <cell r="D46">
            <v>7328.48</v>
          </cell>
          <cell r="E46">
            <v>18248.47</v>
          </cell>
          <cell r="F46">
            <v>0</v>
          </cell>
          <cell r="G46">
            <v>0</v>
          </cell>
          <cell r="H46">
            <v>1</v>
          </cell>
          <cell r="I46">
            <v>361</v>
          </cell>
        </row>
        <row r="47">
          <cell r="C47">
            <v>6055</v>
          </cell>
          <cell r="D47">
            <v>90869.48</v>
          </cell>
          <cell r="E47">
            <v>141150.95</v>
          </cell>
          <cell r="F47">
            <v>74</v>
          </cell>
          <cell r="G47">
            <v>10478.74</v>
          </cell>
          <cell r="H47">
            <v>154</v>
          </cell>
          <cell r="I47">
            <v>51056.54</v>
          </cell>
        </row>
        <row r="48">
          <cell r="C48">
            <v>28</v>
          </cell>
          <cell r="D48">
            <v>10093.26</v>
          </cell>
          <cell r="E48">
            <v>14564.97</v>
          </cell>
          <cell r="F48">
            <v>0</v>
          </cell>
          <cell r="G48">
            <v>0</v>
          </cell>
          <cell r="H48">
            <v>20</v>
          </cell>
          <cell r="I48">
            <v>39262</v>
          </cell>
        </row>
        <row r="49">
          <cell r="C49">
            <v>0</v>
          </cell>
          <cell r="D49">
            <v>0</v>
          </cell>
          <cell r="E49">
            <v>0</v>
          </cell>
          <cell r="F49">
            <v>0</v>
          </cell>
          <cell r="G49">
            <v>0</v>
          </cell>
          <cell r="H49">
            <v>0</v>
          </cell>
          <cell r="I49">
            <v>0</v>
          </cell>
        </row>
        <row r="50">
          <cell r="C50">
            <v>222</v>
          </cell>
          <cell r="D50">
            <v>40117.3</v>
          </cell>
          <cell r="E50">
            <v>41964.35</v>
          </cell>
          <cell r="F50">
            <v>9</v>
          </cell>
          <cell r="G50">
            <v>1526</v>
          </cell>
          <cell r="H50">
            <v>10</v>
          </cell>
          <cell r="I50">
            <v>945.49</v>
          </cell>
        </row>
        <row r="51">
          <cell r="C51">
            <v>29807</v>
          </cell>
          <cell r="D51">
            <v>299261</v>
          </cell>
          <cell r="E51">
            <v>515464</v>
          </cell>
          <cell r="F51">
            <v>1621</v>
          </cell>
          <cell r="G51">
            <v>64263</v>
          </cell>
          <cell r="H51">
            <v>1334</v>
          </cell>
          <cell r="I51">
            <v>135952</v>
          </cell>
        </row>
        <row r="52">
          <cell r="C52">
            <v>23436</v>
          </cell>
          <cell r="D52">
            <v>57811</v>
          </cell>
          <cell r="E52">
            <v>119255</v>
          </cell>
          <cell r="F52">
            <v>505</v>
          </cell>
          <cell r="G52">
            <v>12211</v>
          </cell>
          <cell r="H52">
            <v>437</v>
          </cell>
          <cell r="I52">
            <v>14181</v>
          </cell>
        </row>
        <row r="53">
          <cell r="C53">
            <v>82</v>
          </cell>
          <cell r="D53">
            <v>4199</v>
          </cell>
          <cell r="E53">
            <v>3952.38</v>
          </cell>
          <cell r="F53">
            <v>38</v>
          </cell>
          <cell r="G53">
            <v>2099.01</v>
          </cell>
          <cell r="H53">
            <v>16</v>
          </cell>
          <cell r="I53">
            <v>3922</v>
          </cell>
        </row>
        <row r="54">
          <cell r="C54">
            <v>92</v>
          </cell>
          <cell r="D54">
            <v>13960.25</v>
          </cell>
          <cell r="E54">
            <v>34145.8</v>
          </cell>
          <cell r="F54">
            <v>93</v>
          </cell>
          <cell r="G54">
            <v>3716.25</v>
          </cell>
          <cell r="H54">
            <v>41</v>
          </cell>
          <cell r="I54">
            <v>1747.2</v>
          </cell>
        </row>
        <row r="55">
          <cell r="C55">
            <v>21</v>
          </cell>
          <cell r="D55">
            <v>5401</v>
          </cell>
          <cell r="E55">
            <v>6123</v>
          </cell>
          <cell r="F55">
            <v>0</v>
          </cell>
          <cell r="G55">
            <v>0</v>
          </cell>
          <cell r="H55">
            <v>1</v>
          </cell>
          <cell r="I55">
            <v>39</v>
          </cell>
        </row>
        <row r="56">
          <cell r="C56">
            <v>11089</v>
          </cell>
          <cell r="D56">
            <v>11292.65</v>
          </cell>
          <cell r="E56">
            <v>19532.18</v>
          </cell>
          <cell r="F56">
            <v>177</v>
          </cell>
          <cell r="G56">
            <v>1078.95</v>
          </cell>
          <cell r="H56">
            <v>179</v>
          </cell>
          <cell r="I56">
            <v>3329</v>
          </cell>
        </row>
        <row r="57">
          <cell r="C57">
            <v>11063</v>
          </cell>
          <cell r="D57">
            <v>21787.42</v>
          </cell>
          <cell r="E57">
            <v>45175.01</v>
          </cell>
          <cell r="F57">
            <v>193</v>
          </cell>
          <cell r="G57">
            <v>5278.1</v>
          </cell>
          <cell r="H57">
            <v>195</v>
          </cell>
          <cell r="I57">
            <v>4967.5</v>
          </cell>
        </row>
        <row r="58">
          <cell r="C58">
            <v>1089</v>
          </cell>
          <cell r="D58">
            <v>1171.15</v>
          </cell>
          <cell r="E58">
            <v>10326.2</v>
          </cell>
          <cell r="F58">
            <v>4</v>
          </cell>
          <cell r="G58">
            <v>38.21</v>
          </cell>
          <cell r="H58">
            <v>5</v>
          </cell>
          <cell r="I58">
            <v>176</v>
          </cell>
        </row>
        <row r="59">
          <cell r="C59">
            <v>6371</v>
          </cell>
          <cell r="D59">
            <v>241450</v>
          </cell>
          <cell r="E59">
            <v>396209</v>
          </cell>
          <cell r="F59">
            <v>1116</v>
          </cell>
          <cell r="G59">
            <v>52052</v>
          </cell>
          <cell r="H59">
            <v>897</v>
          </cell>
          <cell r="I59">
            <v>121771</v>
          </cell>
        </row>
        <row r="60">
          <cell r="C60">
            <v>143</v>
          </cell>
          <cell r="D60">
            <v>41889</v>
          </cell>
          <cell r="E60">
            <v>37947</v>
          </cell>
          <cell r="F60">
            <v>0</v>
          </cell>
          <cell r="G60">
            <v>34</v>
          </cell>
          <cell r="H60">
            <v>8</v>
          </cell>
          <cell r="I60">
            <v>9226</v>
          </cell>
        </row>
        <row r="61">
          <cell r="C61">
            <v>63</v>
          </cell>
          <cell r="D61">
            <v>16715.52</v>
          </cell>
          <cell r="E61">
            <v>34614.29</v>
          </cell>
          <cell r="F61">
            <v>159</v>
          </cell>
          <cell r="G61">
            <v>6491.75</v>
          </cell>
          <cell r="H61">
            <v>47</v>
          </cell>
          <cell r="I61">
            <v>2175</v>
          </cell>
        </row>
        <row r="62">
          <cell r="C62">
            <v>84</v>
          </cell>
          <cell r="D62">
            <v>22203.55</v>
          </cell>
          <cell r="E62">
            <v>55860.33</v>
          </cell>
          <cell r="F62">
            <v>1</v>
          </cell>
          <cell r="G62">
            <v>44</v>
          </cell>
          <cell r="H62">
            <v>6</v>
          </cell>
          <cell r="I62">
            <v>851</v>
          </cell>
        </row>
        <row r="63">
          <cell r="C63">
            <v>5844</v>
          </cell>
          <cell r="D63">
            <v>115500.94</v>
          </cell>
          <cell r="E63">
            <v>175364.86</v>
          </cell>
          <cell r="F63">
            <v>899</v>
          </cell>
          <cell r="G63">
            <v>25369.06</v>
          </cell>
          <cell r="H63">
            <v>676</v>
          </cell>
          <cell r="I63">
            <v>57083.08</v>
          </cell>
        </row>
        <row r="64">
          <cell r="C64">
            <v>46</v>
          </cell>
          <cell r="D64">
            <v>24649.39</v>
          </cell>
          <cell r="E64">
            <v>33557.21</v>
          </cell>
          <cell r="F64">
            <v>15</v>
          </cell>
          <cell r="G64">
            <v>18851.7</v>
          </cell>
          <cell r="H64">
            <v>49</v>
          </cell>
          <cell r="I64">
            <v>50162</v>
          </cell>
        </row>
        <row r="65">
          <cell r="C65">
            <v>0</v>
          </cell>
          <cell r="D65">
            <v>0</v>
          </cell>
          <cell r="E65">
            <v>0</v>
          </cell>
          <cell r="F65">
            <v>0</v>
          </cell>
          <cell r="G65">
            <v>0</v>
          </cell>
          <cell r="H65">
            <v>0</v>
          </cell>
          <cell r="I65">
            <v>0</v>
          </cell>
        </row>
        <row r="66">
          <cell r="C66">
            <v>191</v>
          </cell>
          <cell r="D66">
            <v>20491.59</v>
          </cell>
          <cell r="E66">
            <v>58864.94</v>
          </cell>
          <cell r="F66">
            <v>42</v>
          </cell>
          <cell r="G66">
            <v>1261</v>
          </cell>
          <cell r="H66">
            <v>111</v>
          </cell>
          <cell r="I66">
            <v>2274.11</v>
          </cell>
        </row>
        <row r="67">
          <cell r="C67">
            <v>39057</v>
          </cell>
          <cell r="D67">
            <v>549703</v>
          </cell>
          <cell r="E67">
            <v>863610</v>
          </cell>
          <cell r="F67">
            <v>1819</v>
          </cell>
          <cell r="G67">
            <v>85149</v>
          </cell>
          <cell r="H67">
            <v>1664</v>
          </cell>
          <cell r="I67">
            <v>236248</v>
          </cell>
        </row>
        <row r="68">
          <cell r="C68">
            <v>30484</v>
          </cell>
          <cell r="D68">
            <v>145731</v>
          </cell>
          <cell r="E68">
            <v>230817</v>
          </cell>
          <cell r="F68">
            <v>620</v>
          </cell>
          <cell r="G68">
            <v>21093</v>
          </cell>
          <cell r="H68">
            <v>582</v>
          </cell>
          <cell r="I68">
            <v>22852</v>
          </cell>
        </row>
        <row r="69">
          <cell r="C69">
            <v>371</v>
          </cell>
          <cell r="D69">
            <v>61446.36</v>
          </cell>
          <cell r="E69">
            <v>45057.73</v>
          </cell>
          <cell r="F69">
            <v>44</v>
          </cell>
          <cell r="G69">
            <v>5169.01</v>
          </cell>
          <cell r="H69">
            <v>16</v>
          </cell>
          <cell r="I69">
            <v>3922</v>
          </cell>
        </row>
        <row r="70">
          <cell r="C70">
            <v>92</v>
          </cell>
          <cell r="D70">
            <v>16659.5</v>
          </cell>
          <cell r="E70">
            <v>44568.11</v>
          </cell>
          <cell r="F70">
            <v>93</v>
          </cell>
          <cell r="G70">
            <v>3716.25</v>
          </cell>
          <cell r="H70">
            <v>41</v>
          </cell>
          <cell r="I70">
            <v>1747.2</v>
          </cell>
        </row>
        <row r="71">
          <cell r="C71">
            <v>24</v>
          </cell>
          <cell r="D71">
            <v>5417</v>
          </cell>
          <cell r="E71">
            <v>6169</v>
          </cell>
          <cell r="F71">
            <v>0</v>
          </cell>
          <cell r="G71">
            <v>0</v>
          </cell>
          <cell r="H71">
            <v>1</v>
          </cell>
          <cell r="I71">
            <v>39</v>
          </cell>
        </row>
        <row r="72">
          <cell r="C72">
            <v>17680</v>
          </cell>
          <cell r="D72">
            <v>25907.28</v>
          </cell>
          <cell r="E72">
            <v>51904.28</v>
          </cell>
          <cell r="F72">
            <v>209</v>
          </cell>
          <cell r="G72">
            <v>3150.65</v>
          </cell>
          <cell r="H72">
            <v>218</v>
          </cell>
          <cell r="I72">
            <v>8622</v>
          </cell>
        </row>
        <row r="73">
          <cell r="C73">
            <v>11143</v>
          </cell>
          <cell r="D73">
            <v>34829.81</v>
          </cell>
          <cell r="E73">
            <v>72175.2</v>
          </cell>
          <cell r="F73">
            <v>270</v>
          </cell>
          <cell r="G73">
            <v>9018.71</v>
          </cell>
          <cell r="H73">
            <v>301</v>
          </cell>
          <cell r="I73">
            <v>8345.55</v>
          </cell>
        </row>
        <row r="74">
          <cell r="C74">
            <v>1174</v>
          </cell>
          <cell r="D74">
            <v>1471.34</v>
          </cell>
          <cell r="E74">
            <v>10942.71</v>
          </cell>
          <cell r="F74">
            <v>4</v>
          </cell>
          <cell r="G74">
            <v>38.21</v>
          </cell>
          <cell r="H74">
            <v>5</v>
          </cell>
          <cell r="I74">
            <v>176</v>
          </cell>
        </row>
        <row r="75">
          <cell r="C75">
            <v>8573</v>
          </cell>
          <cell r="D75">
            <v>403972</v>
          </cell>
          <cell r="E75">
            <v>632793</v>
          </cell>
          <cell r="F75">
            <v>1199</v>
          </cell>
          <cell r="G75">
            <v>64056</v>
          </cell>
          <cell r="H75">
            <v>1082</v>
          </cell>
          <cell r="I75">
            <v>213396</v>
          </cell>
        </row>
        <row r="76">
          <cell r="C76">
            <v>154</v>
          </cell>
          <cell r="D76">
            <v>54998</v>
          </cell>
          <cell r="E76">
            <v>48999</v>
          </cell>
          <cell r="F76">
            <v>0</v>
          </cell>
          <cell r="G76">
            <v>34</v>
          </cell>
          <cell r="H76">
            <v>8</v>
          </cell>
          <cell r="I76">
            <v>9226</v>
          </cell>
        </row>
        <row r="77">
          <cell r="C77">
            <v>63</v>
          </cell>
          <cell r="D77">
            <v>17719.69</v>
          </cell>
          <cell r="E77">
            <v>44217.54</v>
          </cell>
          <cell r="F77">
            <v>159</v>
          </cell>
          <cell r="G77">
            <v>6491.75</v>
          </cell>
          <cell r="H77">
            <v>47</v>
          </cell>
          <cell r="I77">
            <v>2175</v>
          </cell>
        </row>
        <row r="78">
          <cell r="C78">
            <v>108</v>
          </cell>
          <cell r="D78">
            <v>29532.03</v>
          </cell>
          <cell r="E78">
            <v>74108.8</v>
          </cell>
          <cell r="F78">
            <v>1</v>
          </cell>
          <cell r="G78">
            <v>44</v>
          </cell>
          <cell r="H78">
            <v>7</v>
          </cell>
          <cell r="I78">
            <v>1212</v>
          </cell>
        </row>
        <row r="79">
          <cell r="C79">
            <v>7786</v>
          </cell>
          <cell r="D79">
            <v>206370.42</v>
          </cell>
          <cell r="E79">
            <v>316515.81</v>
          </cell>
          <cell r="F79">
            <v>973</v>
          </cell>
          <cell r="G79">
            <v>35847.8</v>
          </cell>
          <cell r="H79">
            <v>830</v>
          </cell>
          <cell r="I79">
            <v>108139.62</v>
          </cell>
        </row>
        <row r="80">
          <cell r="C80">
            <v>58</v>
          </cell>
          <cell r="D80">
            <v>34742.65</v>
          </cell>
          <cell r="E80">
            <v>48122.18</v>
          </cell>
          <cell r="F80">
            <v>15</v>
          </cell>
          <cell r="G80">
            <v>18851.7</v>
          </cell>
          <cell r="H80">
            <v>69</v>
          </cell>
          <cell r="I80">
            <v>89424</v>
          </cell>
        </row>
        <row r="81">
          <cell r="C81">
            <v>0</v>
          </cell>
          <cell r="D81">
            <v>0</v>
          </cell>
          <cell r="E81">
            <v>0</v>
          </cell>
          <cell r="F81">
            <v>0</v>
          </cell>
          <cell r="G81">
            <v>0</v>
          </cell>
          <cell r="H81">
            <v>0</v>
          </cell>
          <cell r="I81">
            <v>0</v>
          </cell>
        </row>
        <row r="82">
          <cell r="C82">
            <v>404</v>
          </cell>
          <cell r="D82">
            <v>60608.89</v>
          </cell>
          <cell r="E82">
            <v>100829.29</v>
          </cell>
          <cell r="F82">
            <v>51</v>
          </cell>
          <cell r="G82">
            <v>2787</v>
          </cell>
          <cell r="H82">
            <v>121</v>
          </cell>
          <cell r="I82">
            <v>3219.6</v>
          </cell>
        </row>
        <row r="83">
          <cell r="C83">
            <v>160479</v>
          </cell>
          <cell r="D83">
            <v>930651</v>
          </cell>
          <cell r="E83">
            <v>2066339</v>
          </cell>
          <cell r="F83">
            <v>6852</v>
          </cell>
          <cell r="G83">
            <v>486558</v>
          </cell>
          <cell r="H83">
            <v>9556</v>
          </cell>
          <cell r="I83">
            <v>1787887</v>
          </cell>
        </row>
        <row r="84">
          <cell r="C84">
            <v>120252</v>
          </cell>
          <cell r="D84">
            <v>704616</v>
          </cell>
          <cell r="E84">
            <v>1612593</v>
          </cell>
          <cell r="F84">
            <v>6488</v>
          </cell>
          <cell r="G84">
            <v>417095</v>
          </cell>
          <cell r="H84">
            <v>8124</v>
          </cell>
          <cell r="I84">
            <v>1232840</v>
          </cell>
        </row>
        <row r="85">
          <cell r="C85">
            <v>101790</v>
          </cell>
          <cell r="D85">
            <v>551180.97</v>
          </cell>
          <cell r="E85">
            <v>1277564.29</v>
          </cell>
          <cell r="F85">
            <v>5652</v>
          </cell>
          <cell r="G85">
            <v>360622.75</v>
          </cell>
          <cell r="H85">
            <v>6899</v>
          </cell>
          <cell r="I85">
            <v>1011148.86</v>
          </cell>
        </row>
        <row r="86">
          <cell r="C86">
            <v>11606</v>
          </cell>
          <cell r="D86">
            <v>128058.02</v>
          </cell>
          <cell r="E86">
            <v>278266.18</v>
          </cell>
          <cell r="F86">
            <v>668</v>
          </cell>
          <cell r="G86">
            <v>42224.47</v>
          </cell>
          <cell r="H86">
            <v>884</v>
          </cell>
          <cell r="I86">
            <v>125344.53</v>
          </cell>
        </row>
        <row r="87">
          <cell r="C87">
            <v>953</v>
          </cell>
          <cell r="D87">
            <v>18080.31</v>
          </cell>
          <cell r="E87">
            <v>39769.17</v>
          </cell>
          <cell r="F87">
            <v>90</v>
          </cell>
          <cell r="G87">
            <v>9836.71</v>
          </cell>
          <cell r="H87">
            <v>193</v>
          </cell>
          <cell r="I87">
            <v>71349.37</v>
          </cell>
        </row>
        <row r="88">
          <cell r="C88">
            <v>778</v>
          </cell>
          <cell r="D88">
            <v>600.93</v>
          </cell>
          <cell r="E88">
            <v>1192.49</v>
          </cell>
          <cell r="F88">
            <v>8</v>
          </cell>
          <cell r="G88">
            <v>432</v>
          </cell>
          <cell r="H88">
            <v>15</v>
          </cell>
          <cell r="I88">
            <v>4340</v>
          </cell>
        </row>
        <row r="89">
          <cell r="C89">
            <v>202</v>
          </cell>
          <cell r="D89">
            <v>574.25</v>
          </cell>
          <cell r="E89">
            <v>1098.26</v>
          </cell>
          <cell r="F89">
            <v>13</v>
          </cell>
          <cell r="G89">
            <v>2238</v>
          </cell>
          <cell r="H89">
            <v>17</v>
          </cell>
          <cell r="I89">
            <v>3536</v>
          </cell>
        </row>
        <row r="90">
          <cell r="C90">
            <v>1629</v>
          </cell>
          <cell r="D90">
            <v>3011.84</v>
          </cell>
          <cell r="E90">
            <v>9164.32</v>
          </cell>
          <cell r="F90">
            <v>23</v>
          </cell>
          <cell r="G90">
            <v>818</v>
          </cell>
          <cell r="H90">
            <v>66</v>
          </cell>
          <cell r="I90">
            <v>11746.78</v>
          </cell>
        </row>
        <row r="91">
          <cell r="C91">
            <v>2612</v>
          </cell>
          <cell r="D91">
            <v>966.96</v>
          </cell>
          <cell r="E91">
            <v>1833.91</v>
          </cell>
          <cell r="F91">
            <v>3</v>
          </cell>
          <cell r="G91">
            <v>55</v>
          </cell>
          <cell r="H91">
            <v>17</v>
          </cell>
          <cell r="I91">
            <v>1375.56</v>
          </cell>
        </row>
        <row r="92">
          <cell r="C92">
            <v>411</v>
          </cell>
          <cell r="D92">
            <v>1553.62</v>
          </cell>
          <cell r="E92">
            <v>3281.1</v>
          </cell>
          <cell r="F92">
            <v>30</v>
          </cell>
          <cell r="G92">
            <v>845</v>
          </cell>
          <cell r="H92">
            <v>30</v>
          </cell>
          <cell r="I92">
            <v>3054</v>
          </cell>
        </row>
        <row r="93">
          <cell r="C93">
            <v>0</v>
          </cell>
          <cell r="D93">
            <v>0</v>
          </cell>
          <cell r="E93">
            <v>0</v>
          </cell>
          <cell r="F93">
            <v>0</v>
          </cell>
          <cell r="G93">
            <v>0</v>
          </cell>
          <cell r="H93">
            <v>0</v>
          </cell>
          <cell r="I93">
            <v>0</v>
          </cell>
        </row>
        <row r="94">
          <cell r="C94">
            <v>0</v>
          </cell>
          <cell r="D94">
            <v>0</v>
          </cell>
          <cell r="E94">
            <v>0</v>
          </cell>
          <cell r="F94">
            <v>0</v>
          </cell>
          <cell r="G94">
            <v>0</v>
          </cell>
          <cell r="H94">
            <v>0</v>
          </cell>
          <cell r="I94">
            <v>0</v>
          </cell>
        </row>
        <row r="95">
          <cell r="C95">
            <v>254</v>
          </cell>
          <cell r="D95">
            <v>499</v>
          </cell>
          <cell r="E95">
            <v>346</v>
          </cell>
          <cell r="F95">
            <v>1</v>
          </cell>
          <cell r="G95">
            <v>23</v>
          </cell>
          <cell r="H95">
            <v>2</v>
          </cell>
          <cell r="I95">
            <v>895</v>
          </cell>
        </row>
        <row r="96">
          <cell r="C96">
            <v>0</v>
          </cell>
          <cell r="D96">
            <v>0</v>
          </cell>
          <cell r="E96">
            <v>0</v>
          </cell>
          <cell r="F96">
            <v>0</v>
          </cell>
          <cell r="G96">
            <v>0</v>
          </cell>
          <cell r="H96">
            <v>0</v>
          </cell>
          <cell r="I96">
            <v>0</v>
          </cell>
        </row>
        <row r="97">
          <cell r="C97">
            <v>17</v>
          </cell>
          <cell r="D97">
            <v>90</v>
          </cell>
          <cell r="E97">
            <v>77</v>
          </cell>
          <cell r="F97">
            <v>0</v>
          </cell>
          <cell r="G97">
            <v>0</v>
          </cell>
          <cell r="H97">
            <v>1</v>
          </cell>
          <cell r="I97">
            <v>50</v>
          </cell>
        </row>
        <row r="98">
          <cell r="C98">
            <v>36331</v>
          </cell>
          <cell r="D98">
            <v>190578</v>
          </cell>
          <cell r="E98">
            <v>409451</v>
          </cell>
          <cell r="F98">
            <v>318</v>
          </cell>
          <cell r="G98">
            <v>62257</v>
          </cell>
          <cell r="H98">
            <v>1293</v>
          </cell>
          <cell r="I98">
            <v>498259</v>
          </cell>
        </row>
        <row r="99">
          <cell r="C99">
            <v>31797</v>
          </cell>
          <cell r="D99">
            <v>142362.05</v>
          </cell>
          <cell r="E99">
            <v>314873.76</v>
          </cell>
          <cell r="F99">
            <v>131</v>
          </cell>
          <cell r="G99">
            <v>22182.55</v>
          </cell>
          <cell r="H99">
            <v>584</v>
          </cell>
          <cell r="I99">
            <v>217207.58</v>
          </cell>
        </row>
        <row r="100">
          <cell r="C100">
            <v>2135</v>
          </cell>
          <cell r="D100">
            <v>33301.03</v>
          </cell>
          <cell r="E100">
            <v>66937.67</v>
          </cell>
          <cell r="F100">
            <v>156</v>
          </cell>
          <cell r="G100">
            <v>37130.75</v>
          </cell>
          <cell r="H100">
            <v>590</v>
          </cell>
          <cell r="I100">
            <v>233766.12</v>
          </cell>
        </row>
        <row r="101">
          <cell r="C101">
            <v>355</v>
          </cell>
          <cell r="D101">
            <v>4421.07</v>
          </cell>
          <cell r="E101">
            <v>7284.08</v>
          </cell>
          <cell r="F101">
            <v>16</v>
          </cell>
          <cell r="G101">
            <v>1458.64</v>
          </cell>
          <cell r="H101">
            <v>83</v>
          </cell>
          <cell r="I101">
            <v>35789.44</v>
          </cell>
        </row>
        <row r="102">
          <cell r="C102">
            <v>3</v>
          </cell>
          <cell r="D102">
            <v>51.67</v>
          </cell>
          <cell r="E102">
            <v>92.19</v>
          </cell>
          <cell r="F102">
            <v>1</v>
          </cell>
          <cell r="G102">
            <v>12</v>
          </cell>
          <cell r="H102">
            <v>0</v>
          </cell>
          <cell r="I102">
            <v>0</v>
          </cell>
        </row>
        <row r="103">
          <cell r="C103">
            <v>22</v>
          </cell>
          <cell r="D103">
            <v>124.54</v>
          </cell>
          <cell r="E103">
            <v>198.86</v>
          </cell>
          <cell r="F103">
            <v>0</v>
          </cell>
          <cell r="G103">
            <v>0</v>
          </cell>
          <cell r="H103">
            <v>1</v>
          </cell>
          <cell r="I103">
            <v>597</v>
          </cell>
        </row>
        <row r="104">
          <cell r="C104">
            <v>110</v>
          </cell>
          <cell r="D104">
            <v>183.3</v>
          </cell>
          <cell r="E104">
            <v>618.64</v>
          </cell>
          <cell r="F104">
            <v>1</v>
          </cell>
          <cell r="G104">
            <v>28</v>
          </cell>
          <cell r="H104">
            <v>3</v>
          </cell>
          <cell r="I104">
            <v>625</v>
          </cell>
        </row>
        <row r="105">
          <cell r="C105">
            <v>1903</v>
          </cell>
          <cell r="D105">
            <v>10100.66</v>
          </cell>
          <cell r="E105">
            <v>19412.98</v>
          </cell>
          <cell r="F105">
            <v>13</v>
          </cell>
          <cell r="G105">
            <v>1445.06</v>
          </cell>
          <cell r="H105">
            <v>32</v>
          </cell>
          <cell r="I105">
            <v>10273.84</v>
          </cell>
        </row>
        <row r="106">
          <cell r="C106">
            <v>6</v>
          </cell>
          <cell r="D106">
            <v>34</v>
          </cell>
          <cell r="E106">
            <v>33</v>
          </cell>
          <cell r="F106">
            <v>0</v>
          </cell>
          <cell r="G106">
            <v>0</v>
          </cell>
          <cell r="H106">
            <v>0</v>
          </cell>
          <cell r="I106">
            <v>0</v>
          </cell>
        </row>
        <row r="107">
          <cell r="C107">
            <v>2980</v>
          </cell>
          <cell r="D107">
            <v>10601</v>
          </cell>
          <cell r="E107">
            <v>2196</v>
          </cell>
          <cell r="F107">
            <v>1</v>
          </cell>
          <cell r="G107">
            <v>100</v>
          </cell>
          <cell r="H107">
            <v>25</v>
          </cell>
          <cell r="I107">
            <v>15864</v>
          </cell>
        </row>
        <row r="108">
          <cell r="C108">
            <v>2757</v>
          </cell>
          <cell r="D108">
            <v>9580.47</v>
          </cell>
          <cell r="E108">
            <v>2002.57</v>
          </cell>
          <cell r="F108">
            <v>1</v>
          </cell>
          <cell r="G108">
            <v>100</v>
          </cell>
          <cell r="H108">
            <v>25</v>
          </cell>
          <cell r="I108">
            <v>15864.5</v>
          </cell>
        </row>
        <row r="109">
          <cell r="C109">
            <v>74</v>
          </cell>
          <cell r="D109">
            <v>829</v>
          </cell>
          <cell r="E109">
            <v>6</v>
          </cell>
          <cell r="F109">
            <v>0</v>
          </cell>
          <cell r="G109">
            <v>0</v>
          </cell>
          <cell r="H109">
            <v>0</v>
          </cell>
          <cell r="I109">
            <v>0</v>
          </cell>
        </row>
        <row r="110">
          <cell r="C110">
            <v>3</v>
          </cell>
          <cell r="D110">
            <v>48</v>
          </cell>
          <cell r="E110">
            <v>22</v>
          </cell>
          <cell r="F110">
            <v>0</v>
          </cell>
          <cell r="G110">
            <v>0</v>
          </cell>
          <cell r="H110">
            <v>0</v>
          </cell>
          <cell r="I110">
            <v>0</v>
          </cell>
        </row>
        <row r="111">
          <cell r="C111">
            <v>33</v>
          </cell>
          <cell r="D111">
            <v>21</v>
          </cell>
          <cell r="E111">
            <v>1</v>
          </cell>
          <cell r="F111">
            <v>0</v>
          </cell>
          <cell r="G111">
            <v>0</v>
          </cell>
          <cell r="H111">
            <v>0</v>
          </cell>
          <cell r="I111">
            <v>0</v>
          </cell>
        </row>
        <row r="112">
          <cell r="C112">
            <v>3</v>
          </cell>
          <cell r="D112">
            <v>7</v>
          </cell>
          <cell r="E112">
            <v>35</v>
          </cell>
          <cell r="F112">
            <v>0</v>
          </cell>
          <cell r="G112">
            <v>0</v>
          </cell>
          <cell r="H112">
            <v>0</v>
          </cell>
          <cell r="I112">
            <v>0</v>
          </cell>
        </row>
        <row r="113">
          <cell r="C113">
            <v>5</v>
          </cell>
          <cell r="D113">
            <v>16</v>
          </cell>
          <cell r="E113">
            <v>3.87</v>
          </cell>
          <cell r="F113">
            <v>0</v>
          </cell>
          <cell r="G113">
            <v>0</v>
          </cell>
          <cell r="H113">
            <v>0</v>
          </cell>
          <cell r="I113">
            <v>0</v>
          </cell>
        </row>
        <row r="114">
          <cell r="C114">
            <v>105</v>
          </cell>
          <cell r="D114">
            <v>99.67</v>
          </cell>
          <cell r="E114">
            <v>110.57</v>
          </cell>
          <cell r="F114">
            <v>0</v>
          </cell>
          <cell r="G114">
            <v>0</v>
          </cell>
          <cell r="H114">
            <v>0</v>
          </cell>
          <cell r="I114">
            <v>0</v>
          </cell>
        </row>
        <row r="115">
          <cell r="C115">
            <v>0</v>
          </cell>
          <cell r="D115">
            <v>0</v>
          </cell>
          <cell r="E115">
            <v>15</v>
          </cell>
          <cell r="F115">
            <v>0</v>
          </cell>
          <cell r="G115">
            <v>0</v>
          </cell>
          <cell r="H115">
            <v>0</v>
          </cell>
          <cell r="I115">
            <v>0</v>
          </cell>
        </row>
        <row r="116">
          <cell r="C116">
            <v>0</v>
          </cell>
          <cell r="D116">
            <v>0</v>
          </cell>
          <cell r="E116">
            <v>0</v>
          </cell>
          <cell r="F116">
            <v>0</v>
          </cell>
          <cell r="G116">
            <v>0</v>
          </cell>
          <cell r="H116">
            <v>0</v>
          </cell>
          <cell r="I116">
            <v>0</v>
          </cell>
        </row>
        <row r="117">
          <cell r="C117">
            <v>916</v>
          </cell>
          <cell r="D117">
            <v>24856.41</v>
          </cell>
          <cell r="E117">
            <v>42099.39</v>
          </cell>
          <cell r="F117">
            <v>45</v>
          </cell>
          <cell r="G117">
            <v>7105.97</v>
          </cell>
          <cell r="H117">
            <v>114</v>
          </cell>
          <cell r="I117">
            <v>40924.14</v>
          </cell>
        </row>
        <row r="118">
          <cell r="C118">
            <v>0</v>
          </cell>
          <cell r="D118">
            <v>0</v>
          </cell>
          <cell r="E118">
            <v>0</v>
          </cell>
          <cell r="F118">
            <v>0</v>
          </cell>
          <cell r="G118">
            <v>0</v>
          </cell>
          <cell r="H118">
            <v>0</v>
          </cell>
          <cell r="I118">
            <v>0</v>
          </cell>
        </row>
        <row r="119">
          <cell r="C119">
            <v>11</v>
          </cell>
          <cell r="D119">
            <v>188</v>
          </cell>
          <cell r="E119">
            <v>5457</v>
          </cell>
          <cell r="F119">
            <v>0</v>
          </cell>
          <cell r="G119">
            <v>193</v>
          </cell>
          <cell r="H119">
            <v>4</v>
          </cell>
          <cell r="I119">
            <v>13708</v>
          </cell>
        </row>
        <row r="120">
          <cell r="C120">
            <v>11</v>
          </cell>
          <cell r="D120">
            <v>188</v>
          </cell>
          <cell r="E120">
            <v>5457</v>
          </cell>
          <cell r="F120">
            <v>0</v>
          </cell>
          <cell r="G120">
            <v>193</v>
          </cell>
          <cell r="H120">
            <v>4</v>
          </cell>
          <cell r="I120">
            <v>13708</v>
          </cell>
        </row>
        <row r="121">
          <cell r="C121">
            <v>0</v>
          </cell>
          <cell r="D121">
            <v>0</v>
          </cell>
          <cell r="E121">
            <v>0</v>
          </cell>
          <cell r="F121">
            <v>0</v>
          </cell>
          <cell r="G121">
            <v>0</v>
          </cell>
          <cell r="H121">
            <v>0</v>
          </cell>
          <cell r="I121">
            <v>0</v>
          </cell>
        </row>
        <row r="122">
          <cell r="C122">
            <v>0</v>
          </cell>
          <cell r="D122">
            <v>0</v>
          </cell>
          <cell r="E122">
            <v>0</v>
          </cell>
          <cell r="F122">
            <v>0</v>
          </cell>
          <cell r="G122">
            <v>0</v>
          </cell>
          <cell r="H122">
            <v>0</v>
          </cell>
          <cell r="I122">
            <v>0</v>
          </cell>
        </row>
        <row r="123">
          <cell r="C123">
            <v>10</v>
          </cell>
          <cell r="D123">
            <v>41</v>
          </cell>
          <cell r="E123">
            <v>888</v>
          </cell>
          <cell r="F123">
            <v>0</v>
          </cell>
          <cell r="G123">
            <v>0</v>
          </cell>
          <cell r="H123">
            <v>0</v>
          </cell>
          <cell r="I123">
            <v>0</v>
          </cell>
        </row>
        <row r="124">
          <cell r="C124">
            <v>10</v>
          </cell>
          <cell r="D124">
            <v>41.27</v>
          </cell>
          <cell r="E124">
            <v>887.93</v>
          </cell>
          <cell r="F124">
            <v>0</v>
          </cell>
          <cell r="G124">
            <v>0</v>
          </cell>
          <cell r="H124">
            <v>0</v>
          </cell>
          <cell r="I124">
            <v>0</v>
          </cell>
        </row>
        <row r="125">
          <cell r="C125">
            <v>0</v>
          </cell>
          <cell r="D125">
            <v>0</v>
          </cell>
          <cell r="E125">
            <v>0</v>
          </cell>
          <cell r="F125">
            <v>0</v>
          </cell>
          <cell r="G125">
            <v>0</v>
          </cell>
          <cell r="H125">
            <v>0</v>
          </cell>
          <cell r="I125">
            <v>0</v>
          </cell>
        </row>
        <row r="126">
          <cell r="C126">
            <v>0</v>
          </cell>
          <cell r="D126">
            <v>0</v>
          </cell>
          <cell r="E126">
            <v>0</v>
          </cell>
          <cell r="F126">
            <v>0</v>
          </cell>
          <cell r="G126">
            <v>0</v>
          </cell>
          <cell r="H126">
            <v>0</v>
          </cell>
          <cell r="I126">
            <v>0</v>
          </cell>
        </row>
        <row r="127">
          <cell r="C127">
            <v>11616</v>
          </cell>
          <cell r="D127">
            <v>68839</v>
          </cell>
          <cell r="E127">
            <v>114171</v>
          </cell>
          <cell r="F127">
            <v>102</v>
          </cell>
          <cell r="G127">
            <v>5127</v>
          </cell>
          <cell r="H127">
            <v>181</v>
          </cell>
          <cell r="I127">
            <v>51252</v>
          </cell>
        </row>
        <row r="128">
          <cell r="C128">
            <v>68</v>
          </cell>
          <cell r="D128">
            <v>1164.9</v>
          </cell>
          <cell r="E128">
            <v>2699.27</v>
          </cell>
          <cell r="F128">
            <v>1</v>
          </cell>
          <cell r="G128">
            <v>713</v>
          </cell>
          <cell r="H128">
            <v>2</v>
          </cell>
          <cell r="I128">
            <v>594</v>
          </cell>
        </row>
        <row r="129">
          <cell r="C129">
            <v>8743</v>
          </cell>
          <cell r="D129">
            <v>2406.01</v>
          </cell>
          <cell r="E129">
            <v>4850.61</v>
          </cell>
          <cell r="F129">
            <v>23</v>
          </cell>
          <cell r="G129">
            <v>226.67</v>
          </cell>
          <cell r="H129">
            <v>38</v>
          </cell>
          <cell r="I129">
            <v>967</v>
          </cell>
        </row>
        <row r="130">
          <cell r="C130">
            <v>0</v>
          </cell>
          <cell r="D130">
            <v>0</v>
          </cell>
          <cell r="E130">
            <v>0</v>
          </cell>
          <cell r="F130">
            <v>0</v>
          </cell>
          <cell r="G130">
            <v>0</v>
          </cell>
          <cell r="H130">
            <v>0</v>
          </cell>
          <cell r="I130">
            <v>0</v>
          </cell>
        </row>
        <row r="131">
          <cell r="C131">
            <v>0</v>
          </cell>
          <cell r="D131">
            <v>0</v>
          </cell>
          <cell r="E131">
            <v>0</v>
          </cell>
          <cell r="F131">
            <v>0</v>
          </cell>
          <cell r="G131">
            <v>0</v>
          </cell>
          <cell r="H131">
            <v>0</v>
          </cell>
          <cell r="I131">
            <v>0</v>
          </cell>
        </row>
        <row r="132">
          <cell r="C132">
            <v>31</v>
          </cell>
          <cell r="D132">
            <v>1995</v>
          </cell>
          <cell r="E132">
            <v>3704</v>
          </cell>
          <cell r="F132">
            <v>0</v>
          </cell>
          <cell r="G132">
            <v>0</v>
          </cell>
          <cell r="H132">
            <v>0</v>
          </cell>
          <cell r="I132">
            <v>0</v>
          </cell>
        </row>
        <row r="133">
          <cell r="C133">
            <v>598</v>
          </cell>
          <cell r="D133">
            <v>40055.89</v>
          </cell>
          <cell r="E133">
            <v>56291</v>
          </cell>
          <cell r="F133">
            <v>67</v>
          </cell>
          <cell r="G133">
            <v>3800.53</v>
          </cell>
          <cell r="H133">
            <v>87</v>
          </cell>
          <cell r="I133">
            <v>20293.02</v>
          </cell>
        </row>
        <row r="134">
          <cell r="C134">
            <v>83</v>
          </cell>
          <cell r="D134">
            <v>618.03</v>
          </cell>
          <cell r="E134">
            <v>1052.04</v>
          </cell>
          <cell r="F134">
            <v>0</v>
          </cell>
          <cell r="G134">
            <v>0</v>
          </cell>
          <cell r="H134">
            <v>6</v>
          </cell>
          <cell r="I134">
            <v>8300</v>
          </cell>
        </row>
        <row r="135">
          <cell r="C135">
            <v>281</v>
          </cell>
          <cell r="D135">
            <v>1441.5</v>
          </cell>
          <cell r="E135">
            <v>2787.5</v>
          </cell>
          <cell r="F135">
            <v>1</v>
          </cell>
          <cell r="G135">
            <v>17</v>
          </cell>
          <cell r="H135">
            <v>1</v>
          </cell>
          <cell r="I135">
            <v>256</v>
          </cell>
        </row>
        <row r="136">
          <cell r="C136">
            <v>103</v>
          </cell>
          <cell r="D136">
            <v>1397.29</v>
          </cell>
          <cell r="E136">
            <v>1907.8</v>
          </cell>
          <cell r="F136">
            <v>0</v>
          </cell>
          <cell r="G136">
            <v>0</v>
          </cell>
          <cell r="H136">
            <v>0</v>
          </cell>
          <cell r="I136">
            <v>0</v>
          </cell>
        </row>
        <row r="137">
          <cell r="C137">
            <v>51</v>
          </cell>
          <cell r="D137">
            <v>525.91</v>
          </cell>
          <cell r="E137">
            <v>762.82</v>
          </cell>
          <cell r="F137">
            <v>0</v>
          </cell>
          <cell r="G137">
            <v>0</v>
          </cell>
          <cell r="H137">
            <v>0</v>
          </cell>
          <cell r="I137">
            <v>0</v>
          </cell>
        </row>
        <row r="138">
          <cell r="C138">
            <v>11</v>
          </cell>
          <cell r="D138">
            <v>505</v>
          </cell>
          <cell r="E138">
            <v>905</v>
          </cell>
          <cell r="F138">
            <v>0</v>
          </cell>
          <cell r="G138">
            <v>0</v>
          </cell>
          <cell r="H138">
            <v>0</v>
          </cell>
          <cell r="I138">
            <v>0</v>
          </cell>
        </row>
        <row r="139">
          <cell r="C139">
            <v>39</v>
          </cell>
          <cell r="D139">
            <v>364.11</v>
          </cell>
          <cell r="E139">
            <v>739.87</v>
          </cell>
          <cell r="F139">
            <v>0</v>
          </cell>
          <cell r="G139">
            <v>0</v>
          </cell>
          <cell r="H139">
            <v>0</v>
          </cell>
          <cell r="I139">
            <v>0</v>
          </cell>
        </row>
        <row r="140">
          <cell r="C140">
            <v>0</v>
          </cell>
          <cell r="D140">
            <v>0</v>
          </cell>
          <cell r="E140">
            <v>9</v>
          </cell>
          <cell r="F140">
            <v>0</v>
          </cell>
          <cell r="G140">
            <v>0</v>
          </cell>
          <cell r="H140">
            <v>0</v>
          </cell>
          <cell r="I140">
            <v>0</v>
          </cell>
        </row>
        <row r="141">
          <cell r="C141">
            <v>4</v>
          </cell>
          <cell r="D141">
            <v>581</v>
          </cell>
          <cell r="E141">
            <v>463</v>
          </cell>
          <cell r="F141">
            <v>0</v>
          </cell>
          <cell r="G141">
            <v>0</v>
          </cell>
          <cell r="H141">
            <v>0</v>
          </cell>
          <cell r="I141">
            <v>0</v>
          </cell>
        </row>
        <row r="142">
          <cell r="C142">
            <v>0</v>
          </cell>
          <cell r="D142">
            <v>0</v>
          </cell>
          <cell r="E142">
            <v>0</v>
          </cell>
          <cell r="F142">
            <v>0</v>
          </cell>
          <cell r="G142">
            <v>0</v>
          </cell>
          <cell r="H142">
            <v>0</v>
          </cell>
          <cell r="I142">
            <v>0</v>
          </cell>
        </row>
        <row r="143">
          <cell r="C143">
            <v>0</v>
          </cell>
          <cell r="D143">
            <v>0</v>
          </cell>
          <cell r="E143">
            <v>0</v>
          </cell>
          <cell r="F143">
            <v>0</v>
          </cell>
          <cell r="G143">
            <v>0</v>
          </cell>
          <cell r="H143">
            <v>0</v>
          </cell>
          <cell r="I143">
            <v>0</v>
          </cell>
        </row>
        <row r="144">
          <cell r="C144">
            <v>610</v>
          </cell>
          <cell r="D144">
            <v>3986.24</v>
          </cell>
          <cell r="E144">
            <v>7598.97</v>
          </cell>
          <cell r="F144">
            <v>0</v>
          </cell>
          <cell r="G144">
            <v>1</v>
          </cell>
          <cell r="H144">
            <v>3</v>
          </cell>
          <cell r="I144">
            <v>1227</v>
          </cell>
        </row>
        <row r="145">
          <cell r="C145">
            <v>46</v>
          </cell>
          <cell r="D145">
            <v>978.2</v>
          </cell>
          <cell r="E145">
            <v>1806.72</v>
          </cell>
          <cell r="F145">
            <v>0</v>
          </cell>
          <cell r="G145">
            <v>0</v>
          </cell>
          <cell r="H145">
            <v>5</v>
          </cell>
          <cell r="I145">
            <v>498</v>
          </cell>
        </row>
        <row r="146">
          <cell r="C146">
            <v>544</v>
          </cell>
          <cell r="D146">
            <v>5766</v>
          </cell>
          <cell r="E146">
            <v>13438</v>
          </cell>
          <cell r="F146">
            <v>1</v>
          </cell>
          <cell r="G146">
            <v>19</v>
          </cell>
          <cell r="H146">
            <v>11</v>
          </cell>
          <cell r="I146">
            <v>4258</v>
          </cell>
        </row>
        <row r="147">
          <cell r="C147">
            <v>404</v>
          </cell>
          <cell r="D147">
            <v>7053.67</v>
          </cell>
          <cell r="E147">
            <v>15155.34</v>
          </cell>
          <cell r="F147">
            <v>9</v>
          </cell>
          <cell r="G147">
            <v>350</v>
          </cell>
          <cell r="H147">
            <v>28</v>
          </cell>
          <cell r="I147">
            <v>14859</v>
          </cell>
        </row>
        <row r="148">
          <cell r="C148">
            <v>8</v>
          </cell>
          <cell r="D148">
            <v>2963</v>
          </cell>
          <cell r="E148">
            <v>3090</v>
          </cell>
          <cell r="F148">
            <v>0</v>
          </cell>
          <cell r="G148">
            <v>0</v>
          </cell>
          <cell r="H148">
            <v>1</v>
          </cell>
          <cell r="I148">
            <v>132</v>
          </cell>
        </row>
        <row r="149">
          <cell r="C149">
            <v>3</v>
          </cell>
          <cell r="D149">
            <v>117</v>
          </cell>
          <cell r="E149">
            <v>13.29</v>
          </cell>
          <cell r="F149">
            <v>0</v>
          </cell>
          <cell r="G149">
            <v>0</v>
          </cell>
          <cell r="H149">
            <v>0</v>
          </cell>
          <cell r="I149">
            <v>0</v>
          </cell>
        </row>
        <row r="150">
          <cell r="C150">
            <v>0</v>
          </cell>
          <cell r="D150">
            <v>0</v>
          </cell>
          <cell r="E150">
            <v>0</v>
          </cell>
          <cell r="F150">
            <v>0</v>
          </cell>
          <cell r="G150">
            <v>0</v>
          </cell>
          <cell r="H150">
            <v>0</v>
          </cell>
          <cell r="I150">
            <v>0</v>
          </cell>
        </row>
        <row r="151">
          <cell r="C151">
            <v>0</v>
          </cell>
          <cell r="D151">
            <v>0</v>
          </cell>
          <cell r="E151">
            <v>0</v>
          </cell>
          <cell r="F151">
            <v>0</v>
          </cell>
          <cell r="G151">
            <v>0</v>
          </cell>
          <cell r="H151">
            <v>0</v>
          </cell>
          <cell r="I151">
            <v>0</v>
          </cell>
        </row>
        <row r="152">
          <cell r="C152">
            <v>5</v>
          </cell>
          <cell r="D152">
            <v>2845.7</v>
          </cell>
          <cell r="E152">
            <v>3077.08</v>
          </cell>
          <cell r="F152">
            <v>0</v>
          </cell>
          <cell r="G152">
            <v>0</v>
          </cell>
          <cell r="H152">
            <v>1</v>
          </cell>
          <cell r="I152">
            <v>132</v>
          </cell>
        </row>
        <row r="153">
          <cell r="C153">
            <v>39</v>
          </cell>
          <cell r="D153">
            <v>75</v>
          </cell>
          <cell r="E153">
            <v>212</v>
          </cell>
          <cell r="F153">
            <v>0</v>
          </cell>
          <cell r="G153">
            <v>0</v>
          </cell>
          <cell r="H153">
            <v>3</v>
          </cell>
          <cell r="I153">
            <v>706</v>
          </cell>
        </row>
        <row r="154">
          <cell r="C154">
            <v>39</v>
          </cell>
          <cell r="D154">
            <v>75</v>
          </cell>
          <cell r="E154">
            <v>151.47</v>
          </cell>
          <cell r="F154">
            <v>0</v>
          </cell>
          <cell r="G154">
            <v>0</v>
          </cell>
          <cell r="H154">
            <v>3</v>
          </cell>
          <cell r="I154">
            <v>706</v>
          </cell>
        </row>
        <row r="155">
          <cell r="C155">
            <v>0</v>
          </cell>
          <cell r="D155">
            <v>0</v>
          </cell>
          <cell r="E155">
            <v>61</v>
          </cell>
          <cell r="F155">
            <v>0</v>
          </cell>
          <cell r="G155">
            <v>0</v>
          </cell>
          <cell r="H155">
            <v>0</v>
          </cell>
          <cell r="I155">
            <v>0</v>
          </cell>
        </row>
        <row r="156">
          <cell r="C156">
            <v>375</v>
          </cell>
          <cell r="D156">
            <v>7956</v>
          </cell>
          <cell r="E156">
            <v>17222</v>
          </cell>
          <cell r="F156">
            <v>6</v>
          </cell>
          <cell r="G156">
            <v>3137</v>
          </cell>
          <cell r="H156">
            <v>10</v>
          </cell>
          <cell r="I156">
            <v>1475</v>
          </cell>
        </row>
        <row r="157">
          <cell r="C157">
            <v>358</v>
          </cell>
          <cell r="D157">
            <v>7285</v>
          </cell>
          <cell r="E157">
            <v>16033.86</v>
          </cell>
          <cell r="F157">
            <v>0</v>
          </cell>
          <cell r="G157">
            <v>1</v>
          </cell>
          <cell r="H157">
            <v>9</v>
          </cell>
          <cell r="I157">
            <v>1424</v>
          </cell>
        </row>
        <row r="158">
          <cell r="C158">
            <v>0</v>
          </cell>
          <cell r="D158">
            <v>0</v>
          </cell>
          <cell r="E158">
            <v>0</v>
          </cell>
          <cell r="F158">
            <v>0</v>
          </cell>
          <cell r="G158">
            <v>0</v>
          </cell>
          <cell r="H158">
            <v>0</v>
          </cell>
          <cell r="I158">
            <v>0</v>
          </cell>
        </row>
        <row r="159">
          <cell r="C159">
            <v>4</v>
          </cell>
          <cell r="D159">
            <v>70.13</v>
          </cell>
          <cell r="E159">
            <v>108.39</v>
          </cell>
          <cell r="F159">
            <v>5</v>
          </cell>
          <cell r="G159">
            <v>59</v>
          </cell>
          <cell r="H159">
            <v>1</v>
          </cell>
          <cell r="I159">
            <v>51</v>
          </cell>
        </row>
        <row r="160">
          <cell r="C160">
            <v>0</v>
          </cell>
          <cell r="D160">
            <v>0</v>
          </cell>
          <cell r="E160">
            <v>0</v>
          </cell>
          <cell r="F160">
            <v>0</v>
          </cell>
          <cell r="G160">
            <v>0</v>
          </cell>
          <cell r="H160">
            <v>0</v>
          </cell>
          <cell r="I160">
            <v>0</v>
          </cell>
        </row>
        <row r="161">
          <cell r="C161">
            <v>13</v>
          </cell>
          <cell r="D161">
            <v>600.88</v>
          </cell>
          <cell r="E161">
            <v>1080.02</v>
          </cell>
          <cell r="F161">
            <v>1</v>
          </cell>
          <cell r="G161">
            <v>3077</v>
          </cell>
          <cell r="H161">
            <v>0</v>
          </cell>
          <cell r="I161">
            <v>0</v>
          </cell>
        </row>
        <row r="162">
          <cell r="C162">
            <v>2</v>
          </cell>
          <cell r="D162">
            <v>4</v>
          </cell>
          <cell r="E162">
            <v>5</v>
          </cell>
          <cell r="F162">
            <v>0</v>
          </cell>
          <cell r="G162">
            <v>0</v>
          </cell>
          <cell r="H162">
            <v>0</v>
          </cell>
          <cell r="I162">
            <v>0</v>
          </cell>
        </row>
        <row r="163">
          <cell r="C163">
            <v>2</v>
          </cell>
          <cell r="D163">
            <v>4</v>
          </cell>
          <cell r="E163">
            <v>5</v>
          </cell>
          <cell r="F163">
            <v>0</v>
          </cell>
          <cell r="G163">
            <v>0</v>
          </cell>
          <cell r="H163">
            <v>0</v>
          </cell>
          <cell r="I163">
            <v>0</v>
          </cell>
        </row>
        <row r="164">
          <cell r="C164">
            <v>0</v>
          </cell>
          <cell r="D164">
            <v>0</v>
          </cell>
          <cell r="E164">
            <v>0</v>
          </cell>
          <cell r="F164">
            <v>0</v>
          </cell>
          <cell r="G164">
            <v>0</v>
          </cell>
          <cell r="H164">
            <v>0</v>
          </cell>
          <cell r="I164">
            <v>0</v>
          </cell>
        </row>
        <row r="165">
          <cell r="C165">
            <v>59774</v>
          </cell>
          <cell r="D165">
            <v>33291</v>
          </cell>
          <cell r="E165">
            <v>38798</v>
          </cell>
          <cell r="F165">
            <v>1085</v>
          </cell>
          <cell r="G165">
            <v>14863</v>
          </cell>
          <cell r="H165">
            <v>979</v>
          </cell>
          <cell r="I165">
            <v>30243</v>
          </cell>
        </row>
        <row r="166">
          <cell r="C166">
            <v>58496</v>
          </cell>
          <cell r="D166">
            <v>32201.93</v>
          </cell>
          <cell r="E166">
            <v>36437.62</v>
          </cell>
          <cell r="F166">
            <v>1024</v>
          </cell>
          <cell r="G166">
            <v>14363.17</v>
          </cell>
          <cell r="H166">
            <v>949</v>
          </cell>
          <cell r="I166">
            <v>29919.6</v>
          </cell>
        </row>
        <row r="167">
          <cell r="C167">
            <v>100</v>
          </cell>
          <cell r="D167">
            <v>104</v>
          </cell>
          <cell r="E167">
            <v>175</v>
          </cell>
          <cell r="F167">
            <v>2</v>
          </cell>
          <cell r="G167">
            <v>27</v>
          </cell>
          <cell r="H167">
            <v>0</v>
          </cell>
          <cell r="I167">
            <v>0</v>
          </cell>
        </row>
        <row r="168">
          <cell r="C168">
            <v>297</v>
          </cell>
          <cell r="D168">
            <v>130</v>
          </cell>
          <cell r="E168">
            <v>298</v>
          </cell>
          <cell r="F168">
            <v>2</v>
          </cell>
          <cell r="G168">
            <v>19</v>
          </cell>
          <cell r="H168">
            <v>6</v>
          </cell>
          <cell r="I168">
            <v>55</v>
          </cell>
        </row>
        <row r="169">
          <cell r="C169">
            <v>881</v>
          </cell>
          <cell r="D169">
            <v>855.25</v>
          </cell>
          <cell r="E169">
            <v>1887.56</v>
          </cell>
          <cell r="F169">
            <v>57</v>
          </cell>
          <cell r="G169">
            <v>453.73</v>
          </cell>
          <cell r="H169">
            <v>24</v>
          </cell>
          <cell r="I169">
            <v>268</v>
          </cell>
        </row>
        <row r="170">
          <cell r="C170">
            <v>297421</v>
          </cell>
          <cell r="D170">
            <v>2166302</v>
          </cell>
          <cell r="E170">
            <v>4014749</v>
          </cell>
          <cell r="F170">
            <v>17037</v>
          </cell>
          <cell r="G170">
            <v>841339</v>
          </cell>
          <cell r="H170">
            <v>17241</v>
          </cell>
          <cell r="I170">
            <v>2386841</v>
          </cell>
        </row>
      </sheetData>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4"/>
  <sheetViews>
    <sheetView showGridLines="0" tabSelected="1" zoomScale="80" zoomScaleNormal="80" workbookViewId="0" topLeftCell="A1">
      <selection activeCell="R46" sqref="R46"/>
    </sheetView>
  </sheetViews>
  <sheetFormatPr defaultColWidth="9.140625" defaultRowHeight="15"/>
  <sheetData>
    <row r="1" spans="1:11" ht="15.75" thickTop="1">
      <c r="A1" s="18"/>
      <c r="B1" s="19"/>
      <c r="C1" s="19"/>
      <c r="D1" s="19"/>
      <c r="E1" s="19"/>
      <c r="F1" s="19"/>
      <c r="G1" s="19"/>
      <c r="H1" s="19"/>
      <c r="I1" s="19"/>
      <c r="J1" s="19"/>
      <c r="K1" s="20"/>
    </row>
    <row r="2" spans="1:11" ht="15">
      <c r="A2" s="21"/>
      <c r="B2" s="1"/>
      <c r="C2" s="1"/>
      <c r="D2" s="1"/>
      <c r="E2" s="1"/>
      <c r="F2" s="1"/>
      <c r="G2" s="1"/>
      <c r="H2" s="1"/>
      <c r="I2" s="1"/>
      <c r="J2" s="1"/>
      <c r="K2" s="22"/>
    </row>
    <row r="3" spans="1:11" ht="15">
      <c r="A3" s="21"/>
      <c r="B3" s="1"/>
      <c r="C3" s="1"/>
      <c r="D3" s="1"/>
      <c r="E3" s="1"/>
      <c r="F3" s="144"/>
      <c r="G3" s="1"/>
      <c r="H3" s="1"/>
      <c r="I3" s="1"/>
      <c r="J3" s="1"/>
      <c r="K3" s="22"/>
    </row>
    <row r="4" spans="1:11" ht="21" customHeight="1">
      <c r="A4" s="21"/>
      <c r="B4" s="1"/>
      <c r="C4" s="1"/>
      <c r="D4" s="1"/>
      <c r="E4" s="1"/>
      <c r="F4" s="145" t="s">
        <v>220</v>
      </c>
      <c r="G4" s="145"/>
      <c r="H4" s="1"/>
      <c r="I4" s="1"/>
      <c r="J4" s="1"/>
      <c r="K4" s="22"/>
    </row>
    <row r="5" spans="1:11" ht="21" customHeight="1">
      <c r="A5" s="21"/>
      <c r="B5" s="1"/>
      <c r="C5" s="1"/>
      <c r="D5" s="1"/>
      <c r="E5" s="1"/>
      <c r="F5" s="145" t="s">
        <v>221</v>
      </c>
      <c r="G5" s="145"/>
      <c r="H5" s="1"/>
      <c r="I5" s="1"/>
      <c r="J5" s="1"/>
      <c r="K5" s="22"/>
    </row>
    <row r="6" spans="1:11" ht="21" customHeight="1">
      <c r="A6" s="21"/>
      <c r="B6" s="1"/>
      <c r="C6" s="1"/>
      <c r="D6" s="1"/>
      <c r="E6" s="1"/>
      <c r="F6" s="145" t="s">
        <v>222</v>
      </c>
      <c r="G6" s="145"/>
      <c r="H6" s="1"/>
      <c r="I6" s="1"/>
      <c r="J6" s="1"/>
      <c r="K6" s="22"/>
    </row>
    <row r="7" spans="1:11" ht="21">
      <c r="A7" s="21"/>
      <c r="B7" s="1"/>
      <c r="C7" s="1"/>
      <c r="D7" s="1"/>
      <c r="E7" s="1"/>
      <c r="F7" s="145"/>
      <c r="G7" s="145"/>
      <c r="H7" s="1"/>
      <c r="I7" s="1"/>
      <c r="J7" s="1"/>
      <c r="K7" s="22"/>
    </row>
    <row r="8" spans="1:11" ht="21">
      <c r="A8" s="21"/>
      <c r="B8" s="1"/>
      <c r="C8" s="1"/>
      <c r="D8" s="1"/>
      <c r="E8" s="1"/>
      <c r="F8" s="143"/>
      <c r="G8" s="143"/>
      <c r="H8" s="1"/>
      <c r="I8" s="1"/>
      <c r="J8" s="1"/>
      <c r="K8" s="22"/>
    </row>
    <row r="9" spans="1:11" ht="15" customHeight="1">
      <c r="A9" s="287" t="s">
        <v>228</v>
      </c>
      <c r="B9" s="288"/>
      <c r="C9" s="288"/>
      <c r="D9" s="288"/>
      <c r="E9" s="288"/>
      <c r="F9" s="288"/>
      <c r="G9" s="288"/>
      <c r="H9" s="288"/>
      <c r="I9" s="288"/>
      <c r="J9" s="288"/>
      <c r="K9" s="289"/>
    </row>
    <row r="10" spans="1:11" ht="15" customHeight="1">
      <c r="A10" s="287"/>
      <c r="B10" s="288"/>
      <c r="C10" s="288"/>
      <c r="D10" s="288"/>
      <c r="E10" s="288"/>
      <c r="F10" s="288"/>
      <c r="G10" s="288"/>
      <c r="H10" s="288"/>
      <c r="I10" s="288"/>
      <c r="J10" s="288"/>
      <c r="K10" s="289"/>
    </row>
    <row r="11" spans="1:11" ht="25.5" customHeight="1">
      <c r="A11" s="107"/>
      <c r="B11" s="105"/>
      <c r="C11" s="105"/>
      <c r="D11" s="105"/>
      <c r="E11" s="105"/>
      <c r="F11" s="105"/>
      <c r="G11" s="105"/>
      <c r="H11" s="105"/>
      <c r="I11" s="105"/>
      <c r="J11" s="105"/>
      <c r="K11" s="106"/>
    </row>
    <row r="12" spans="1:11" ht="15" customHeight="1">
      <c r="A12" s="107"/>
      <c r="B12" s="105"/>
      <c r="C12" s="105"/>
      <c r="D12" s="105"/>
      <c r="E12" s="105"/>
      <c r="F12" s="105"/>
      <c r="G12" s="105"/>
      <c r="H12" s="105"/>
      <c r="I12" s="105"/>
      <c r="J12" s="105"/>
      <c r="K12" s="106"/>
    </row>
    <row r="13" spans="1:11" ht="15" customHeight="1">
      <c r="A13" s="107"/>
      <c r="B13" s="105"/>
      <c r="C13" s="105"/>
      <c r="D13" s="105"/>
      <c r="E13" s="105"/>
      <c r="F13" s="105"/>
      <c r="G13" s="105"/>
      <c r="H13" s="105"/>
      <c r="I13" s="105"/>
      <c r="J13" s="105"/>
      <c r="K13" s="106"/>
    </row>
    <row r="14" spans="1:11" ht="15" customHeight="1">
      <c r="A14" s="107"/>
      <c r="B14" s="105"/>
      <c r="C14" s="105"/>
      <c r="D14" s="105"/>
      <c r="E14" s="105"/>
      <c r="F14" s="105"/>
      <c r="G14" s="105"/>
      <c r="H14" s="105"/>
      <c r="I14" s="105"/>
      <c r="J14" s="105"/>
      <c r="K14" s="106"/>
    </row>
    <row r="15" spans="1:11" ht="15" customHeight="1">
      <c r="A15" s="107"/>
      <c r="B15" s="105"/>
      <c r="C15" s="105"/>
      <c r="D15" s="105"/>
      <c r="E15" s="105"/>
      <c r="F15" s="105"/>
      <c r="G15" s="105"/>
      <c r="H15" s="105"/>
      <c r="I15" s="105"/>
      <c r="J15" s="105"/>
      <c r="K15" s="106"/>
    </row>
    <row r="16" spans="1:11" ht="15" customHeight="1">
      <c r="A16" s="107"/>
      <c r="B16" s="105"/>
      <c r="C16" s="105"/>
      <c r="D16" s="105"/>
      <c r="E16" s="105"/>
      <c r="F16" s="105"/>
      <c r="G16" s="105"/>
      <c r="H16" s="105"/>
      <c r="I16" s="105"/>
      <c r="J16" s="105"/>
      <c r="K16" s="106"/>
    </row>
    <row r="17" spans="1:11" ht="15" customHeight="1">
      <c r="A17" s="107"/>
      <c r="B17" s="105"/>
      <c r="C17" s="105"/>
      <c r="D17" s="105"/>
      <c r="E17" s="105"/>
      <c r="F17" s="105"/>
      <c r="G17" s="105"/>
      <c r="H17" s="105"/>
      <c r="I17" s="105"/>
      <c r="J17" s="105"/>
      <c r="K17" s="106"/>
    </row>
    <row r="18" spans="1:11" ht="15" customHeight="1">
      <c r="A18" s="291" t="s">
        <v>245</v>
      </c>
      <c r="B18" s="292"/>
      <c r="C18" s="292"/>
      <c r="D18" s="292"/>
      <c r="E18" s="292"/>
      <c r="F18" s="292"/>
      <c r="G18" s="292"/>
      <c r="H18" s="292"/>
      <c r="I18" s="292"/>
      <c r="J18" s="292"/>
      <c r="K18" s="293"/>
    </row>
    <row r="19" spans="1:11" ht="15" customHeight="1">
      <c r="A19" s="291"/>
      <c r="B19" s="292"/>
      <c r="C19" s="292"/>
      <c r="D19" s="292"/>
      <c r="E19" s="292"/>
      <c r="F19" s="292"/>
      <c r="G19" s="292"/>
      <c r="H19" s="292"/>
      <c r="I19" s="292"/>
      <c r="J19" s="292"/>
      <c r="K19" s="293"/>
    </row>
    <row r="20" spans="1:11" ht="15" customHeight="1">
      <c r="A20" s="291"/>
      <c r="B20" s="292"/>
      <c r="C20" s="292"/>
      <c r="D20" s="292"/>
      <c r="E20" s="292"/>
      <c r="F20" s="292"/>
      <c r="G20" s="292"/>
      <c r="H20" s="292"/>
      <c r="I20" s="292"/>
      <c r="J20" s="292"/>
      <c r="K20" s="293"/>
    </row>
    <row r="21" spans="1:11" ht="15" customHeight="1">
      <c r="A21" s="291"/>
      <c r="B21" s="292"/>
      <c r="C21" s="292"/>
      <c r="D21" s="292"/>
      <c r="E21" s="292"/>
      <c r="F21" s="292"/>
      <c r="G21" s="292"/>
      <c r="H21" s="292"/>
      <c r="I21" s="292"/>
      <c r="J21" s="292"/>
      <c r="K21" s="293"/>
    </row>
    <row r="22" spans="1:11" ht="15" customHeight="1">
      <c r="A22" s="291"/>
      <c r="B22" s="292"/>
      <c r="C22" s="292"/>
      <c r="D22" s="292"/>
      <c r="E22" s="292"/>
      <c r="F22" s="292"/>
      <c r="G22" s="292"/>
      <c r="H22" s="292"/>
      <c r="I22" s="292"/>
      <c r="J22" s="292"/>
      <c r="K22" s="293"/>
    </row>
    <row r="23" spans="1:11" ht="15" customHeight="1">
      <c r="A23" s="291"/>
      <c r="B23" s="292"/>
      <c r="C23" s="292"/>
      <c r="D23" s="292"/>
      <c r="E23" s="292"/>
      <c r="F23" s="292"/>
      <c r="G23" s="292"/>
      <c r="H23" s="292"/>
      <c r="I23" s="292"/>
      <c r="J23" s="292"/>
      <c r="K23" s="293"/>
    </row>
    <row r="24" spans="1:11" ht="15" customHeight="1">
      <c r="A24" s="291"/>
      <c r="B24" s="292"/>
      <c r="C24" s="292"/>
      <c r="D24" s="292"/>
      <c r="E24" s="292"/>
      <c r="F24" s="292"/>
      <c r="G24" s="292"/>
      <c r="H24" s="292"/>
      <c r="I24" s="292"/>
      <c r="J24" s="292"/>
      <c r="K24" s="293"/>
    </row>
    <row r="25" spans="1:11" ht="15" customHeight="1">
      <c r="A25" s="21"/>
      <c r="B25" s="1"/>
      <c r="C25" s="1"/>
      <c r="D25" s="1"/>
      <c r="E25" s="1"/>
      <c r="F25" s="1"/>
      <c r="G25" s="1"/>
      <c r="H25" s="1"/>
      <c r="I25" s="1"/>
      <c r="J25" s="1"/>
      <c r="K25" s="22"/>
    </row>
    <row r="26" spans="1:11" ht="15">
      <c r="A26" s="21"/>
      <c r="B26" s="1"/>
      <c r="C26" s="1"/>
      <c r="D26" s="1"/>
      <c r="E26" s="1"/>
      <c r="F26" s="1"/>
      <c r="G26" s="1"/>
      <c r="H26" s="1"/>
      <c r="I26" s="1"/>
      <c r="J26" s="1"/>
      <c r="K26" s="22"/>
    </row>
    <row r="27" spans="1:11" ht="15">
      <c r="A27" s="21"/>
      <c r="B27" s="1"/>
      <c r="C27" s="1"/>
      <c r="D27" s="1"/>
      <c r="E27" s="1"/>
      <c r="F27" s="1"/>
      <c r="G27" s="1"/>
      <c r="H27" s="1"/>
      <c r="I27" s="1"/>
      <c r="J27" s="1"/>
      <c r="K27" s="22"/>
    </row>
    <row r="28" spans="1:11" ht="15">
      <c r="A28" s="21"/>
      <c r="B28" s="1"/>
      <c r="C28" s="1"/>
      <c r="D28" s="1"/>
      <c r="E28" s="1"/>
      <c r="F28" s="1"/>
      <c r="G28" s="1"/>
      <c r="H28" s="1"/>
      <c r="I28" s="1"/>
      <c r="J28" s="1"/>
      <c r="K28" s="22"/>
    </row>
    <row r="29" spans="1:11" ht="15">
      <c r="A29" s="21"/>
      <c r="B29" s="1"/>
      <c r="C29" s="1"/>
      <c r="D29" s="1"/>
      <c r="E29" s="1"/>
      <c r="F29" s="1"/>
      <c r="G29" s="1"/>
      <c r="H29" s="1"/>
      <c r="I29" s="1"/>
      <c r="J29" s="1"/>
      <c r="K29" s="22"/>
    </row>
    <row r="30" spans="1:11" ht="15">
      <c r="A30" s="21"/>
      <c r="B30" s="1"/>
      <c r="C30" s="1"/>
      <c r="D30" s="1"/>
      <c r="E30" s="1"/>
      <c r="F30" s="1"/>
      <c r="G30" s="1"/>
      <c r="H30" s="1"/>
      <c r="I30" s="1"/>
      <c r="J30" s="1"/>
      <c r="K30" s="22"/>
    </row>
    <row r="31" spans="1:11" ht="15">
      <c r="A31" s="21"/>
      <c r="B31" s="1"/>
      <c r="C31" s="1"/>
      <c r="D31" s="1"/>
      <c r="E31" s="1"/>
      <c r="F31" s="1"/>
      <c r="G31" s="1"/>
      <c r="H31" s="1"/>
      <c r="I31" s="1"/>
      <c r="J31" s="1"/>
      <c r="K31" s="22"/>
    </row>
    <row r="32" spans="1:11" ht="15">
      <c r="A32" s="21"/>
      <c r="B32" s="1"/>
      <c r="C32" s="1"/>
      <c r="D32" s="1"/>
      <c r="E32" s="1"/>
      <c r="F32" s="1"/>
      <c r="G32" s="15"/>
      <c r="H32" s="1"/>
      <c r="I32" s="1"/>
      <c r="J32" s="1"/>
      <c r="K32" s="22"/>
    </row>
    <row r="33" spans="1:11" ht="15">
      <c r="A33" s="21"/>
      <c r="B33" s="1"/>
      <c r="C33" s="1"/>
      <c r="D33" s="1"/>
      <c r="E33" s="1"/>
      <c r="F33" s="1"/>
      <c r="G33" s="1"/>
      <c r="H33" s="1"/>
      <c r="I33" s="1"/>
      <c r="J33" s="1"/>
      <c r="K33" s="22"/>
    </row>
    <row r="34" spans="1:11" ht="15">
      <c r="A34" s="21"/>
      <c r="B34" s="1"/>
      <c r="C34" s="1"/>
      <c r="D34" s="1"/>
      <c r="E34" s="1"/>
      <c r="F34" s="1"/>
      <c r="G34" s="1"/>
      <c r="H34" s="1"/>
      <c r="I34" s="1"/>
      <c r="J34" s="1"/>
      <c r="K34" s="22"/>
    </row>
    <row r="35" spans="1:11" ht="15">
      <c r="A35" s="21"/>
      <c r="B35" s="1"/>
      <c r="C35" s="1"/>
      <c r="D35" s="1"/>
      <c r="E35" s="1"/>
      <c r="F35" s="1"/>
      <c r="G35" s="1"/>
      <c r="H35" s="1"/>
      <c r="I35" s="1"/>
      <c r="J35" s="1"/>
      <c r="K35" s="22"/>
    </row>
    <row r="36" spans="1:11" ht="15">
      <c r="A36" s="21"/>
      <c r="B36" s="1"/>
      <c r="C36" s="1"/>
      <c r="D36" s="1"/>
      <c r="E36" s="1"/>
      <c r="F36" s="1"/>
      <c r="G36" s="1"/>
      <c r="H36" s="1"/>
      <c r="I36" s="1"/>
      <c r="J36" s="1"/>
      <c r="K36" s="22"/>
    </row>
    <row r="37" spans="1:11" ht="15">
      <c r="A37" s="21"/>
      <c r="B37" s="1"/>
      <c r="C37" s="1"/>
      <c r="D37" s="1"/>
      <c r="E37" s="1"/>
      <c r="F37" s="1"/>
      <c r="G37" s="1"/>
      <c r="H37" s="1"/>
      <c r="I37" s="1"/>
      <c r="J37" s="1"/>
      <c r="K37" s="22"/>
    </row>
    <row r="38" spans="1:11" ht="15">
      <c r="A38" s="21"/>
      <c r="B38" s="1"/>
      <c r="C38" s="1"/>
      <c r="D38" s="1"/>
      <c r="E38" s="1"/>
      <c r="F38" s="1"/>
      <c r="G38" s="1"/>
      <c r="H38" s="1"/>
      <c r="I38" s="1"/>
      <c r="J38" s="1"/>
      <c r="K38" s="22"/>
    </row>
    <row r="39" spans="1:11" ht="15">
      <c r="A39" s="21"/>
      <c r="B39" s="1"/>
      <c r="C39" s="1"/>
      <c r="D39" s="1"/>
      <c r="E39" s="1"/>
      <c r="F39" s="1"/>
      <c r="G39" s="1"/>
      <c r="H39" s="1"/>
      <c r="I39" s="1"/>
      <c r="J39" s="1"/>
      <c r="K39" s="22"/>
    </row>
    <row r="40" spans="1:11" ht="15">
      <c r="A40" s="21"/>
      <c r="B40" s="1"/>
      <c r="C40" s="1"/>
      <c r="D40" s="1"/>
      <c r="E40" s="1"/>
      <c r="F40" s="1"/>
      <c r="G40" s="1"/>
      <c r="H40" s="1"/>
      <c r="I40" s="1"/>
      <c r="J40" s="1"/>
      <c r="K40" s="22"/>
    </row>
    <row r="41" spans="1:11" ht="15">
      <c r="A41" s="21"/>
      <c r="B41" s="1"/>
      <c r="C41" s="1"/>
      <c r="D41" s="1"/>
      <c r="E41" s="1"/>
      <c r="F41" s="1"/>
      <c r="G41" s="1"/>
      <c r="H41" s="1"/>
      <c r="I41" s="1"/>
      <c r="J41" s="1"/>
      <c r="K41" s="22"/>
    </row>
    <row r="42" spans="1:24" ht="15">
      <c r="A42" s="21"/>
      <c r="B42" s="1"/>
      <c r="C42" s="1"/>
      <c r="D42" s="1"/>
      <c r="E42" s="1"/>
      <c r="F42" s="1"/>
      <c r="G42" s="1"/>
      <c r="H42" s="1"/>
      <c r="I42" s="1"/>
      <c r="J42" s="1"/>
      <c r="K42" s="22"/>
      <c r="X42" t="s">
        <v>225</v>
      </c>
    </row>
    <row r="43" spans="1:11" ht="15">
      <c r="A43" s="21"/>
      <c r="B43" s="1"/>
      <c r="C43" s="1"/>
      <c r="D43" s="1"/>
      <c r="E43" s="1"/>
      <c r="F43" s="1"/>
      <c r="G43" s="1"/>
      <c r="H43" s="1"/>
      <c r="I43" s="1"/>
      <c r="J43" s="1"/>
      <c r="K43" s="22"/>
    </row>
    <row r="44" spans="1:11" ht="15">
      <c r="A44" s="21"/>
      <c r="B44" s="1"/>
      <c r="C44" s="1"/>
      <c r="D44" s="1"/>
      <c r="E44" s="1"/>
      <c r="F44" s="1"/>
      <c r="G44" s="1"/>
      <c r="H44" s="1"/>
      <c r="I44" s="1"/>
      <c r="J44" s="1"/>
      <c r="K44" s="22"/>
    </row>
    <row r="45" spans="1:11" ht="15">
      <c r="A45" s="21"/>
      <c r="B45" s="1"/>
      <c r="C45" s="1"/>
      <c r="D45" s="1"/>
      <c r="E45" s="1"/>
      <c r="F45" s="1"/>
      <c r="G45" s="1"/>
      <c r="H45" s="1"/>
      <c r="I45" s="1"/>
      <c r="J45" s="1"/>
      <c r="K45" s="22"/>
    </row>
    <row r="46" spans="1:11" ht="18.75" customHeight="1">
      <c r="A46" s="21"/>
      <c r="B46" s="1"/>
      <c r="C46" s="1"/>
      <c r="D46" s="294" t="s">
        <v>244</v>
      </c>
      <c r="E46" s="294"/>
      <c r="F46" s="294"/>
      <c r="G46" s="294"/>
      <c r="H46" s="294"/>
      <c r="I46" s="1"/>
      <c r="J46" s="1"/>
      <c r="K46" s="22"/>
    </row>
    <row r="47" spans="1:11" ht="15">
      <c r="A47" s="21"/>
      <c r="B47" s="1"/>
      <c r="C47" s="1"/>
      <c r="D47" s="1"/>
      <c r="E47" s="1"/>
      <c r="F47" s="1"/>
      <c r="G47" s="1"/>
      <c r="H47" s="1"/>
      <c r="I47" s="1"/>
      <c r="J47" s="1"/>
      <c r="K47" s="22"/>
    </row>
    <row r="48" spans="1:11" ht="15">
      <c r="A48" s="21"/>
      <c r="B48" s="1"/>
      <c r="C48" s="1"/>
      <c r="D48" s="1"/>
      <c r="E48" s="1"/>
      <c r="F48" s="1"/>
      <c r="G48" s="1"/>
      <c r="H48" s="1"/>
      <c r="I48" s="1"/>
      <c r="J48" s="1"/>
      <c r="K48" s="22"/>
    </row>
    <row r="49" spans="1:11" ht="15">
      <c r="A49" s="21"/>
      <c r="B49" s="1"/>
      <c r="C49" s="1"/>
      <c r="D49" s="1"/>
      <c r="E49" s="1"/>
      <c r="F49" s="1"/>
      <c r="G49" s="1"/>
      <c r="H49" s="1"/>
      <c r="I49" s="1"/>
      <c r="J49" s="1"/>
      <c r="K49" s="22"/>
    </row>
    <row r="50" spans="1:11" ht="15.75" thickBot="1">
      <c r="A50" s="23"/>
      <c r="B50" s="24"/>
      <c r="C50" s="24"/>
      <c r="D50" s="24"/>
      <c r="E50" s="24"/>
      <c r="F50" s="24"/>
      <c r="G50" s="24"/>
      <c r="H50" s="24"/>
      <c r="I50" s="24"/>
      <c r="J50" s="24"/>
      <c r="K50" s="25"/>
    </row>
    <row r="51" spans="1:11" ht="15" customHeight="1" thickTop="1">
      <c r="A51" s="290" t="s">
        <v>247</v>
      </c>
      <c r="B51" s="290"/>
      <c r="C51" s="290"/>
      <c r="D51" s="290"/>
      <c r="E51" s="290"/>
      <c r="F51" s="290"/>
      <c r="G51" s="290"/>
      <c r="H51" s="290"/>
      <c r="I51" s="290"/>
      <c r="J51" s="290"/>
      <c r="K51" s="290"/>
    </row>
    <row r="52" spans="1:11" ht="15">
      <c r="A52" s="290"/>
      <c r="B52" s="290"/>
      <c r="C52" s="290"/>
      <c r="D52" s="290"/>
      <c r="E52" s="290"/>
      <c r="F52" s="290"/>
      <c r="G52" s="290"/>
      <c r="H52" s="290"/>
      <c r="I52" s="290"/>
      <c r="J52" s="290"/>
      <c r="K52" s="290"/>
    </row>
    <row r="53" spans="1:11" ht="15">
      <c r="A53" s="290"/>
      <c r="B53" s="290"/>
      <c r="C53" s="290"/>
      <c r="D53" s="290"/>
      <c r="E53" s="290"/>
      <c r="F53" s="290"/>
      <c r="G53" s="290"/>
      <c r="H53" s="290"/>
      <c r="I53" s="290"/>
      <c r="J53" s="290"/>
      <c r="K53" s="290"/>
    </row>
    <row r="54" spans="1:11" ht="45" customHeight="1">
      <c r="A54" s="290"/>
      <c r="B54" s="290"/>
      <c r="C54" s="290"/>
      <c r="D54" s="290"/>
      <c r="E54" s="290"/>
      <c r="F54" s="290"/>
      <c r="G54" s="290"/>
      <c r="H54" s="290"/>
      <c r="I54" s="290"/>
      <c r="J54" s="290"/>
      <c r="K54" s="290"/>
    </row>
  </sheetData>
  <mergeCells count="4">
    <mergeCell ref="A9:K10"/>
    <mergeCell ref="A51:K54"/>
    <mergeCell ref="A18:K24"/>
    <mergeCell ref="D46:H46"/>
  </mergeCells>
  <printOptions horizontalCentered="1" verticalCentered="1"/>
  <pageMargins left="0.6299212598425197" right="0.6299212598425197" top="0" bottom="0"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2"/>
  <sheetViews>
    <sheetView showGridLines="0" workbookViewId="0" topLeftCell="A1">
      <selection activeCell="H12" sqref="H12"/>
    </sheetView>
  </sheetViews>
  <sheetFormatPr defaultColWidth="9.140625" defaultRowHeight="15"/>
  <cols>
    <col min="1" max="1" width="4.140625" style="0" bestFit="1" customWidth="1"/>
    <col min="2" max="2" width="15.14062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311" t="s">
        <v>219</v>
      </c>
      <c r="B1" s="311"/>
      <c r="C1" s="311"/>
      <c r="D1" s="311"/>
      <c r="E1" s="311"/>
      <c r="F1" s="68"/>
      <c r="G1" s="68"/>
    </row>
    <row r="2" ht="15.75" thickBot="1">
      <c r="E2" s="2" t="s">
        <v>32</v>
      </c>
    </row>
    <row r="3" spans="1:11" ht="39" customHeight="1" thickBot="1">
      <c r="A3" s="108" t="s">
        <v>1</v>
      </c>
      <c r="B3" s="127" t="s">
        <v>33</v>
      </c>
      <c r="C3" s="127" t="s">
        <v>49</v>
      </c>
      <c r="D3" s="127" t="s">
        <v>50</v>
      </c>
      <c r="E3" s="128" t="s">
        <v>51</v>
      </c>
      <c r="F3" s="3"/>
      <c r="H3" s="3"/>
      <c r="I3" s="3"/>
      <c r="J3" s="3"/>
      <c r="K3" s="3"/>
    </row>
    <row r="4" spans="1:8" ht="15.75" thickTop="1">
      <c r="A4" s="129"/>
      <c r="B4" s="130" t="s">
        <v>52</v>
      </c>
      <c r="C4" s="253">
        <f>C5+C6+C7+C8+C9+C10+C11+C12++C13+C14+C15</f>
        <v>379903</v>
      </c>
      <c r="D4" s="253">
        <f aca="true" t="shared" si="0" ref="D4:E4">D5+D6+D7+D8+D9+D10+D11+D12++D13+D14+D15</f>
        <v>211211</v>
      </c>
      <c r="E4" s="254">
        <f t="shared" si="0"/>
        <v>399446</v>
      </c>
      <c r="F4" s="206"/>
      <c r="H4" s="3"/>
    </row>
    <row r="5" spans="1:14" ht="15">
      <c r="A5" s="115">
        <v>1</v>
      </c>
      <c r="B5" s="69" t="s">
        <v>73</v>
      </c>
      <c r="C5" s="255">
        <f>'[8]Табела 8'!C6</f>
        <v>48709</v>
      </c>
      <c r="D5" s="255">
        <f>'[8]Табела 8'!D6</f>
        <v>37094</v>
      </c>
      <c r="E5" s="256">
        <f>'[8]Табела 8'!E6</f>
        <v>58724</v>
      </c>
      <c r="F5" s="206"/>
      <c r="G5" s="206"/>
      <c r="J5" s="4"/>
      <c r="K5" s="4"/>
      <c r="L5" s="4"/>
      <c r="N5" s="5"/>
    </row>
    <row r="6" spans="1:14" ht="15">
      <c r="A6" s="115">
        <v>2</v>
      </c>
      <c r="B6" s="69" t="s">
        <v>3</v>
      </c>
      <c r="C6" s="255">
        <f>'[8]Табела 8'!C7</f>
        <v>54749</v>
      </c>
      <c r="D6" s="255">
        <f>'[8]Табела 8'!D7</f>
        <v>17908</v>
      </c>
      <c r="E6" s="256">
        <f>'[8]Табела 8'!E7</f>
        <v>54681</v>
      </c>
      <c r="F6" s="206"/>
      <c r="G6" s="206"/>
      <c r="J6" s="4"/>
      <c r="K6" s="4"/>
      <c r="L6" s="4"/>
      <c r="N6" s="5"/>
    </row>
    <row r="7" spans="1:14" ht="15">
      <c r="A7" s="115">
        <v>3</v>
      </c>
      <c r="B7" s="69" t="s">
        <v>4</v>
      </c>
      <c r="C7" s="255">
        <f>'[8]Табела 8'!C8</f>
        <v>34753</v>
      </c>
      <c r="D7" s="255">
        <f>'[8]Табела 8'!D8</f>
        <v>15687</v>
      </c>
      <c r="E7" s="256">
        <f>'[8]Табела 8'!E8</f>
        <v>50613</v>
      </c>
      <c r="F7" s="206"/>
      <c r="G7" s="206"/>
      <c r="J7" s="4"/>
      <c r="K7" s="4"/>
      <c r="L7" s="4"/>
      <c r="N7" s="5"/>
    </row>
    <row r="8" spans="1:14" ht="15">
      <c r="A8" s="115">
        <v>4</v>
      </c>
      <c r="B8" s="69" t="s">
        <v>5</v>
      </c>
      <c r="C8" s="255">
        <f>'[8]Табела 8'!C9</f>
        <v>25998</v>
      </c>
      <c r="D8" s="255">
        <f>'[8]Табела 8'!D9</f>
        <v>20657</v>
      </c>
      <c r="E8" s="256">
        <f>'[8]Табела 8'!E9</f>
        <v>31105</v>
      </c>
      <c r="F8" s="206"/>
      <c r="G8" s="206"/>
      <c r="J8" s="4"/>
      <c r="K8" s="4"/>
      <c r="L8" s="4"/>
      <c r="N8" s="5"/>
    </row>
    <row r="9" spans="1:14" ht="15">
      <c r="A9" s="115">
        <v>5</v>
      </c>
      <c r="B9" s="69" t="s">
        <v>7</v>
      </c>
      <c r="C9" s="255">
        <f>'[8]Табела 8'!C10</f>
        <v>47975</v>
      </c>
      <c r="D9" s="255">
        <f>'[8]Табела 8'!D10</f>
        <v>11274</v>
      </c>
      <c r="E9" s="256">
        <f>'[8]Табела 8'!E10</f>
        <v>42348</v>
      </c>
      <c r="F9" s="206"/>
      <c r="G9" s="206"/>
      <c r="J9" s="4"/>
      <c r="K9" s="4"/>
      <c r="L9" s="4"/>
      <c r="N9" s="5"/>
    </row>
    <row r="10" spans="1:14" ht="15">
      <c r="A10" s="115">
        <v>6</v>
      </c>
      <c r="B10" s="69" t="s">
        <v>6</v>
      </c>
      <c r="C10" s="255">
        <f>'[8]Табела 8'!C11</f>
        <v>35042</v>
      </c>
      <c r="D10" s="255">
        <f>'[8]Табела 8'!D11</f>
        <v>21812</v>
      </c>
      <c r="E10" s="256">
        <f>'[8]Табела 8'!E11</f>
        <v>25042</v>
      </c>
      <c r="F10" s="206"/>
      <c r="G10" s="206"/>
      <c r="J10" s="4"/>
      <c r="K10" s="4"/>
      <c r="L10" s="4"/>
      <c r="N10" s="5"/>
    </row>
    <row r="11" spans="1:14" ht="15">
      <c r="A11" s="115">
        <v>7</v>
      </c>
      <c r="B11" s="69" t="s">
        <v>243</v>
      </c>
      <c r="C11" s="255">
        <f>'[8]Табела 8'!C12</f>
        <v>11991</v>
      </c>
      <c r="D11" s="255">
        <f>'[8]Табела 8'!D12</f>
        <v>12080</v>
      </c>
      <c r="E11" s="256">
        <f>'[8]Табела 8'!E12</f>
        <v>27908</v>
      </c>
      <c r="F11" s="206"/>
      <c r="G11" s="206"/>
      <c r="J11" s="4"/>
      <c r="K11" s="4"/>
      <c r="L11" s="4"/>
      <c r="N11" s="5"/>
    </row>
    <row r="12" spans="1:14" ht="15">
      <c r="A12" s="115">
        <v>8</v>
      </c>
      <c r="B12" s="69" t="s">
        <v>8</v>
      </c>
      <c r="C12" s="255">
        <f>'[8]Табела 8'!C13</f>
        <v>29938</v>
      </c>
      <c r="D12" s="255">
        <f>'[8]Табела 8'!D13</f>
        <v>38980</v>
      </c>
      <c r="E12" s="256">
        <f>'[8]Табела 8'!E13</f>
        <v>31464</v>
      </c>
      <c r="F12" s="206"/>
      <c r="G12" s="206"/>
      <c r="J12" s="4"/>
      <c r="K12" s="4"/>
      <c r="L12" s="4"/>
      <c r="N12" s="5"/>
    </row>
    <row r="13" spans="1:14" ht="15">
      <c r="A13" s="115">
        <v>9</v>
      </c>
      <c r="B13" s="46" t="s">
        <v>31</v>
      </c>
      <c r="C13" s="255">
        <f>'[8]Табела 8'!C14</f>
        <v>47185</v>
      </c>
      <c r="D13" s="255">
        <f>'[8]Табела 8'!D14</f>
        <v>9615</v>
      </c>
      <c r="E13" s="256">
        <f>'[8]Табела 8'!E14</f>
        <v>28666</v>
      </c>
      <c r="F13" s="206"/>
      <c r="G13" s="206"/>
      <c r="J13" s="4"/>
      <c r="K13" s="4"/>
      <c r="L13" s="4"/>
      <c r="N13" s="5"/>
    </row>
    <row r="14" spans="1:14" ht="15">
      <c r="A14" s="115">
        <v>10</v>
      </c>
      <c r="B14" s="69" t="s">
        <v>229</v>
      </c>
      <c r="C14" s="255">
        <f>'[8]Табела 8'!C15</f>
        <v>22121</v>
      </c>
      <c r="D14" s="255">
        <f>'[8]Табела 8'!D15</f>
        <v>10429</v>
      </c>
      <c r="E14" s="256">
        <f>'[8]Табела 8'!E15</f>
        <v>23484</v>
      </c>
      <c r="F14" s="206"/>
      <c r="G14" s="206"/>
      <c r="J14" s="4"/>
      <c r="K14" s="4"/>
      <c r="L14" s="4"/>
      <c r="N14" s="5"/>
    </row>
    <row r="15" spans="1:14" ht="15">
      <c r="A15" s="115">
        <v>11</v>
      </c>
      <c r="B15" s="69" t="s">
        <v>232</v>
      </c>
      <c r="C15" s="255">
        <f>'[8]Табела 8'!C16</f>
        <v>21442</v>
      </c>
      <c r="D15" s="255">
        <f>'[8]Табела 8'!D16</f>
        <v>15675</v>
      </c>
      <c r="E15" s="256">
        <f>'[8]Табела 8'!E16</f>
        <v>25411</v>
      </c>
      <c r="F15" s="206"/>
      <c r="G15" s="206"/>
      <c r="J15" s="4"/>
      <c r="K15" s="4"/>
      <c r="L15" s="4"/>
      <c r="N15" s="5"/>
    </row>
    <row r="16" spans="1:14" ht="15">
      <c r="A16" s="129"/>
      <c r="B16" s="131" t="s">
        <v>39</v>
      </c>
      <c r="C16" s="174">
        <f>C17+C18+C19+C20+C21</f>
        <v>45310</v>
      </c>
      <c r="D16" s="174">
        <f aca="true" t="shared" si="1" ref="D16:E16">D17+D18+D19+D20+D21</f>
        <v>69634</v>
      </c>
      <c r="E16" s="254">
        <f t="shared" si="1"/>
        <v>18850</v>
      </c>
      <c r="F16" s="206"/>
      <c r="G16" s="206"/>
      <c r="J16" s="4"/>
      <c r="K16" s="4"/>
      <c r="L16" s="4"/>
      <c r="N16" s="5"/>
    </row>
    <row r="17" spans="1:14" ht="15">
      <c r="A17" s="115">
        <v>12</v>
      </c>
      <c r="B17" s="69" t="s">
        <v>28</v>
      </c>
      <c r="C17" s="167">
        <f>'[8]Табела 8'!C18</f>
        <v>12484</v>
      </c>
      <c r="D17" s="167">
        <f>'[8]Табела 8'!D18</f>
        <v>20939</v>
      </c>
      <c r="E17" s="256">
        <f>'[8]Табела 8'!E18</f>
        <v>10801</v>
      </c>
      <c r="F17" s="206"/>
      <c r="G17" s="206"/>
      <c r="I17" s="6"/>
      <c r="J17" s="4"/>
      <c r="K17" s="4"/>
      <c r="L17" s="4"/>
      <c r="N17" s="5"/>
    </row>
    <row r="18" spans="1:14" ht="15.75" thickBot="1">
      <c r="A18" s="115">
        <v>13</v>
      </c>
      <c r="B18" s="69" t="s">
        <v>26</v>
      </c>
      <c r="C18" s="167">
        <f>'[8]Табела 8'!C19</f>
        <v>9462</v>
      </c>
      <c r="D18" s="167">
        <f>'[8]Табела 8'!D19</f>
        <v>19859</v>
      </c>
      <c r="E18" s="256">
        <f>'[8]Табела 8'!E19</f>
        <v>3407</v>
      </c>
      <c r="F18" s="206"/>
      <c r="G18" s="206"/>
      <c r="I18" s="7"/>
      <c r="J18" s="4"/>
      <c r="K18" s="4"/>
      <c r="L18" s="4"/>
      <c r="N18" s="5"/>
    </row>
    <row r="19" spans="1:7" ht="15.75" thickTop="1">
      <c r="A19" s="115">
        <v>14</v>
      </c>
      <c r="B19" s="69" t="s">
        <v>29</v>
      </c>
      <c r="C19" s="167">
        <f>'[8]Табела 8'!C20</f>
        <v>11822</v>
      </c>
      <c r="D19" s="167">
        <f>'[8]Табела 8'!D20</f>
        <v>13483</v>
      </c>
      <c r="E19" s="256">
        <f>'[8]Табела 8'!E20</f>
        <v>2089</v>
      </c>
      <c r="F19" s="206"/>
      <c r="G19" s="206"/>
    </row>
    <row r="20" spans="1:7" ht="15">
      <c r="A20" s="115">
        <v>15</v>
      </c>
      <c r="B20" s="69" t="s">
        <v>30</v>
      </c>
      <c r="C20" s="167">
        <f>'[8]Табела 8'!C21</f>
        <v>6258</v>
      </c>
      <c r="D20" s="167">
        <f>'[8]Табела 8'!D21</f>
        <v>12451</v>
      </c>
      <c r="E20" s="256">
        <f>'[8]Табела 8'!E21</f>
        <v>798</v>
      </c>
      <c r="F20" s="206"/>
      <c r="G20" s="206"/>
    </row>
    <row r="21" spans="1:7" ht="15">
      <c r="A21" s="179">
        <v>16</v>
      </c>
      <c r="B21" s="182" t="s">
        <v>230</v>
      </c>
      <c r="C21" s="167">
        <f>'[8]Табела 8'!C23</f>
        <v>5284</v>
      </c>
      <c r="D21" s="167">
        <f>'[8]Табела 8'!D23</f>
        <v>2902</v>
      </c>
      <c r="E21" s="256">
        <f>'[8]Табела 8'!E23</f>
        <v>1755</v>
      </c>
      <c r="F21" s="206"/>
      <c r="G21" s="206"/>
    </row>
    <row r="22" spans="1:7" ht="15.75" thickBot="1">
      <c r="A22" s="116"/>
      <c r="B22" s="132" t="s">
        <v>11</v>
      </c>
      <c r="C22" s="213">
        <f>C4+C16</f>
        <v>425213</v>
      </c>
      <c r="D22" s="213">
        <f aca="true" t="shared" si="2" ref="D22:E22">D4+D16</f>
        <v>280845</v>
      </c>
      <c r="E22" s="246">
        <f t="shared" si="2"/>
        <v>418296</v>
      </c>
      <c r="F22" s="206"/>
      <c r="G22" s="206"/>
    </row>
  </sheetData>
  <mergeCells count="1">
    <mergeCell ref="A1:E1"/>
  </mergeCells>
  <printOptions horizontalCentered="1"/>
  <pageMargins left="0" right="0" top="1.5748031496062993" bottom="0" header="0" footer="0"/>
  <pageSetup horizontalDpi="600" verticalDpi="600" orientation="portrait" paperSize="9" r:id="rId2"/>
  <headerFooter>
    <oddHeader>&amp;L&amp;G</oddHeader>
  </headerFooter>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70"/>
  <sheetViews>
    <sheetView showGridLines="0" zoomScale="80" zoomScaleNormal="80" workbookViewId="0" topLeftCell="A1">
      <selection activeCell="AB15" sqref="AB15"/>
    </sheetView>
  </sheetViews>
  <sheetFormatPr defaultColWidth="9.140625" defaultRowHeight="15"/>
  <cols>
    <col min="1" max="1" width="22.57421875" style="8" customWidth="1"/>
    <col min="2" max="2" width="11.8515625" style="8" customWidth="1"/>
    <col min="3" max="12" width="9.710937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1" ht="18.75">
      <c r="A1" s="344" t="s">
        <v>211</v>
      </c>
      <c r="B1" s="344"/>
      <c r="C1" s="344"/>
      <c r="D1" s="344"/>
      <c r="E1" s="344"/>
      <c r="F1" s="344"/>
      <c r="G1" s="344"/>
      <c r="H1" s="344"/>
      <c r="I1" s="344"/>
      <c r="J1" s="344"/>
      <c r="K1" s="344"/>
      <c r="L1" s="344"/>
      <c r="M1" s="344"/>
      <c r="N1" s="344"/>
      <c r="O1" s="344"/>
      <c r="P1" s="344"/>
      <c r="Q1" s="344"/>
      <c r="R1" s="344"/>
      <c r="S1" s="344"/>
      <c r="T1" s="344"/>
      <c r="U1" s="201"/>
    </row>
    <row r="2" spans="2:20" ht="15.75" thickBot="1">
      <c r="B2" s="197"/>
      <c r="C2" s="197"/>
      <c r="D2" s="197"/>
      <c r="E2" s="197"/>
      <c r="F2" s="197"/>
      <c r="G2" s="197"/>
      <c r="H2" s="197"/>
      <c r="I2" s="197"/>
      <c r="J2" s="197"/>
      <c r="K2" s="197"/>
      <c r="L2" s="197"/>
      <c r="N2" s="197"/>
      <c r="O2" s="197"/>
      <c r="P2" s="197"/>
      <c r="Q2" s="197"/>
      <c r="R2" s="197"/>
      <c r="T2" s="9" t="s">
        <v>0</v>
      </c>
    </row>
    <row r="3" spans="1:20" ht="27" customHeight="1">
      <c r="A3" s="73"/>
      <c r="B3" s="345" t="s">
        <v>2</v>
      </c>
      <c r="C3" s="346"/>
      <c r="D3" s="346"/>
      <c r="E3" s="346"/>
      <c r="F3" s="346"/>
      <c r="G3" s="346"/>
      <c r="H3" s="346"/>
      <c r="I3" s="346"/>
      <c r="J3" s="346"/>
      <c r="K3" s="346"/>
      <c r="L3" s="347"/>
      <c r="M3" s="348" t="s">
        <v>53</v>
      </c>
      <c r="N3" s="345" t="s">
        <v>24</v>
      </c>
      <c r="O3" s="346"/>
      <c r="P3" s="346"/>
      <c r="Q3" s="346"/>
      <c r="R3" s="347"/>
      <c r="S3" s="348" t="s">
        <v>54</v>
      </c>
      <c r="T3" s="350" t="s">
        <v>11</v>
      </c>
    </row>
    <row r="4" spans="1:20" ht="23.25" customHeight="1">
      <c r="A4" s="74"/>
      <c r="B4" s="75" t="s">
        <v>73</v>
      </c>
      <c r="C4" s="208" t="s">
        <v>3</v>
      </c>
      <c r="D4" s="195" t="s">
        <v>4</v>
      </c>
      <c r="E4" s="208" t="s">
        <v>5</v>
      </c>
      <c r="F4" s="208" t="s">
        <v>7</v>
      </c>
      <c r="G4" s="208" t="s">
        <v>6</v>
      </c>
      <c r="H4" s="195" t="s">
        <v>243</v>
      </c>
      <c r="I4" s="208" t="s">
        <v>8</v>
      </c>
      <c r="J4" s="195" t="s">
        <v>9</v>
      </c>
      <c r="K4" s="208" t="s">
        <v>229</v>
      </c>
      <c r="L4" s="208" t="s">
        <v>236</v>
      </c>
      <c r="M4" s="349"/>
      <c r="N4" s="279" t="s">
        <v>28</v>
      </c>
      <c r="O4" s="279" t="s">
        <v>26</v>
      </c>
      <c r="P4" s="279" t="s">
        <v>29</v>
      </c>
      <c r="Q4" s="279" t="s">
        <v>30</v>
      </c>
      <c r="R4" s="279" t="s">
        <v>230</v>
      </c>
      <c r="S4" s="349"/>
      <c r="T4" s="351"/>
    </row>
    <row r="5" spans="1:23" ht="25.5">
      <c r="A5" s="79" t="s">
        <v>237</v>
      </c>
      <c r="B5" s="172">
        <f>'[9]9'!B5</f>
        <v>0</v>
      </c>
      <c r="C5" s="172">
        <f>'[9]9'!C5</f>
        <v>0</v>
      </c>
      <c r="D5" s="172">
        <f>'[9]9'!D5</f>
        <v>0</v>
      </c>
      <c r="E5" s="172">
        <f>'[9]9'!E5</f>
        <v>0</v>
      </c>
      <c r="F5" s="172">
        <f>'[9]9'!F5</f>
        <v>0</v>
      </c>
      <c r="G5" s="172">
        <f>'[9]9'!G5</f>
        <v>0</v>
      </c>
      <c r="H5" s="172">
        <f>'[9]9'!H5</f>
        <v>0</v>
      </c>
      <c r="I5" s="172">
        <f>'[9]9'!I5</f>
        <v>0</v>
      </c>
      <c r="J5" s="172">
        <f>'[9]9'!J5</f>
        <v>0</v>
      </c>
      <c r="K5" s="172">
        <f>'[9]9'!K5</f>
        <v>0</v>
      </c>
      <c r="L5" s="172">
        <f>'[9]9'!L5</f>
        <v>0</v>
      </c>
      <c r="M5" s="173">
        <f>'[9]9'!M5</f>
        <v>0</v>
      </c>
      <c r="N5" s="172">
        <f>'[9]9'!N5</f>
        <v>0</v>
      </c>
      <c r="O5" s="172">
        <f>'[9]9'!O5</f>
        <v>0</v>
      </c>
      <c r="P5" s="172">
        <f>'[9]9'!P5</f>
        <v>0</v>
      </c>
      <c r="Q5" s="172">
        <f>'[9]9'!Q5</f>
        <v>0</v>
      </c>
      <c r="R5" s="172">
        <f>'[9]9'!R5</f>
        <v>0</v>
      </c>
      <c r="S5" s="174">
        <f>'[9]9'!S5</f>
        <v>0</v>
      </c>
      <c r="T5" s="175">
        <f>'[9]9'!T5</f>
        <v>0</v>
      </c>
      <c r="U5" s="14"/>
      <c r="V5" s="14"/>
      <c r="W5" s="8" t="s">
        <v>225</v>
      </c>
    </row>
    <row r="6" spans="1:22" ht="25.5">
      <c r="A6" s="79" t="s">
        <v>238</v>
      </c>
      <c r="B6" s="172">
        <f>'[9]9'!B6</f>
        <v>837307.1945849118</v>
      </c>
      <c r="C6" s="172">
        <f>'[9]9'!C6</f>
        <v>149017.99749135983</v>
      </c>
      <c r="D6" s="172">
        <f>'[9]9'!D6</f>
        <v>216676.2418317145</v>
      </c>
      <c r="E6" s="172">
        <f>'[9]9'!E6</f>
        <v>222300.2888743421</v>
      </c>
      <c r="F6" s="172">
        <f>'[9]9'!F6</f>
        <v>195326.08</v>
      </c>
      <c r="G6" s="172">
        <f>'[9]9'!G6</f>
        <v>247036.938</v>
      </c>
      <c r="H6" s="172">
        <f>'[9]9'!H6</f>
        <v>359510.748</v>
      </c>
      <c r="I6" s="172">
        <f>'[9]9'!I6</f>
        <v>184002.981</v>
      </c>
      <c r="J6" s="172">
        <f>'[9]9'!J6</f>
        <v>8202.357471673407</v>
      </c>
      <c r="K6" s="172">
        <f>'[9]9'!K6</f>
        <v>0</v>
      </c>
      <c r="L6" s="172">
        <f>'[9]9'!L6</f>
        <v>322963.125</v>
      </c>
      <c r="M6" s="173">
        <f>'[9]9'!M6</f>
        <v>2742343.952254002</v>
      </c>
      <c r="N6" s="172">
        <f>'[9]9'!N6</f>
        <v>174925.1625</v>
      </c>
      <c r="O6" s="172">
        <f>'[9]9'!O6</f>
        <v>183998.795</v>
      </c>
      <c r="P6" s="172">
        <f>'[9]9'!P6</f>
        <v>356933.594</v>
      </c>
      <c r="Q6" s="172">
        <f>'[9]9'!Q6</f>
        <v>215706.4</v>
      </c>
      <c r="R6" s="172">
        <f>'[9]9'!R6</f>
        <v>246072.48</v>
      </c>
      <c r="S6" s="174">
        <f>'[9]9'!S6</f>
        <v>1177636.4315000002</v>
      </c>
      <c r="T6" s="175">
        <f>'[9]9'!T6</f>
        <v>3919980.383754002</v>
      </c>
      <c r="U6" s="14"/>
      <c r="V6" s="14"/>
    </row>
    <row r="7" spans="1:21" ht="15">
      <c r="A7" s="79" t="s">
        <v>55</v>
      </c>
      <c r="B7" s="172">
        <f>'[9]9'!B7</f>
        <v>1729.6614530219022</v>
      </c>
      <c r="C7" s="172">
        <f>'[9]9'!C7</f>
        <v>261.59706292370066</v>
      </c>
      <c r="D7" s="172">
        <f>'[9]9'!D7</f>
        <v>0</v>
      </c>
      <c r="E7" s="172">
        <f>'[9]9'!E7</f>
        <v>0</v>
      </c>
      <c r="F7" s="172">
        <f>'[9]9'!F7</f>
        <v>0</v>
      </c>
      <c r="G7" s="172">
        <f>'[9]9'!G7</f>
        <v>0</v>
      </c>
      <c r="H7" s="172">
        <f>'[9]9'!H7</f>
        <v>0</v>
      </c>
      <c r="I7" s="172">
        <f>'[9]9'!I7</f>
        <v>0</v>
      </c>
      <c r="J7" s="172">
        <f>'[9]9'!J7</f>
        <v>0</v>
      </c>
      <c r="K7" s="172">
        <f>'[9]9'!K7</f>
        <v>0</v>
      </c>
      <c r="L7" s="172">
        <f>'[9]9'!L7</f>
        <v>0</v>
      </c>
      <c r="M7" s="173">
        <f>'[9]9'!M7</f>
        <v>1991.2585159456028</v>
      </c>
      <c r="N7" s="172">
        <f>'[9]9'!N7</f>
        <v>0</v>
      </c>
      <c r="O7" s="172">
        <f>'[9]9'!O7</f>
        <v>0</v>
      </c>
      <c r="P7" s="172">
        <f>'[9]9'!P7</f>
        <v>0</v>
      </c>
      <c r="Q7" s="172">
        <f>'[9]9'!Q7</f>
        <v>0</v>
      </c>
      <c r="R7" s="172">
        <f>'[9]9'!R7</f>
        <v>0</v>
      </c>
      <c r="S7" s="174">
        <f>'[9]9'!S7</f>
        <v>0</v>
      </c>
      <c r="T7" s="175">
        <f>'[9]9'!T7</f>
        <v>1991.2585159456028</v>
      </c>
      <c r="U7" s="14"/>
    </row>
    <row r="8" spans="1:21" ht="25.5">
      <c r="A8" s="79" t="s">
        <v>239</v>
      </c>
      <c r="B8" s="172">
        <f>'[9]9'!B8</f>
        <v>17841.389791013324</v>
      </c>
      <c r="C8" s="172">
        <f>'[9]9'!C8</f>
        <v>0</v>
      </c>
      <c r="D8" s="172">
        <f>'[9]9'!D8</f>
        <v>12504.482477791116</v>
      </c>
      <c r="E8" s="172">
        <f>'[9]9'!E8</f>
        <v>14475.367647631578</v>
      </c>
      <c r="F8" s="172">
        <f>'[9]9'!F8</f>
        <v>0</v>
      </c>
      <c r="G8" s="172">
        <f>'[9]9'!G8</f>
        <v>0</v>
      </c>
      <c r="H8" s="172">
        <f>'[9]9'!H8</f>
        <v>0</v>
      </c>
      <c r="I8" s="172">
        <f>'[9]9'!I8</f>
        <v>0</v>
      </c>
      <c r="J8" s="172">
        <f>'[9]9'!J8</f>
        <v>0</v>
      </c>
      <c r="K8" s="172">
        <f>'[9]9'!K8</f>
        <v>0</v>
      </c>
      <c r="L8" s="172">
        <f>'[9]9'!L8</f>
        <v>0</v>
      </c>
      <c r="M8" s="173">
        <f>'[9]9'!M8</f>
        <v>44821.23991643602</v>
      </c>
      <c r="N8" s="172">
        <f>'[9]9'!N8</f>
        <v>0</v>
      </c>
      <c r="O8" s="172">
        <f>'[9]9'!O8</f>
        <v>0</v>
      </c>
      <c r="P8" s="172">
        <f>'[9]9'!P8</f>
        <v>0</v>
      </c>
      <c r="Q8" s="172">
        <f>'[9]9'!Q8</f>
        <v>0</v>
      </c>
      <c r="R8" s="172">
        <f>'[9]9'!R8</f>
        <v>0</v>
      </c>
      <c r="S8" s="174">
        <f>'[9]9'!S8</f>
        <v>0</v>
      </c>
      <c r="T8" s="175">
        <f>'[9]9'!T8</f>
        <v>44821.23991643602</v>
      </c>
      <c r="U8" s="14"/>
    </row>
    <row r="9" spans="1:21" ht="25.5">
      <c r="A9" s="79" t="s">
        <v>240</v>
      </c>
      <c r="B9" s="172">
        <f>'[9]9'!B9</f>
        <v>125.0506848641461</v>
      </c>
      <c r="C9" s="172">
        <f>'[9]9'!C9</f>
        <v>209.2776503389605</v>
      </c>
      <c r="D9" s="172">
        <f>'[9]9'!D9</f>
        <v>3027.1321217941722</v>
      </c>
      <c r="E9" s="172">
        <f>'[9]9'!E9</f>
        <v>0</v>
      </c>
      <c r="F9" s="172">
        <f>'[9]9'!F9</f>
        <v>0</v>
      </c>
      <c r="G9" s="172">
        <f>'[9]9'!G9</f>
        <v>0</v>
      </c>
      <c r="H9" s="172">
        <f>'[9]9'!H9</f>
        <v>0</v>
      </c>
      <c r="I9" s="172">
        <f>'[9]9'!I9</f>
        <v>0</v>
      </c>
      <c r="J9" s="172">
        <f>'[9]9'!J9</f>
        <v>0</v>
      </c>
      <c r="K9" s="172">
        <f>'[9]9'!K9</f>
        <v>645350.983</v>
      </c>
      <c r="L9" s="172">
        <f>'[9]9'!L9</f>
        <v>0</v>
      </c>
      <c r="M9" s="173">
        <f>'[9]9'!M9</f>
        <v>648712.4434569973</v>
      </c>
      <c r="N9" s="172">
        <f>'[9]9'!N9</f>
        <v>9206.5875</v>
      </c>
      <c r="O9" s="172">
        <f>'[9]9'!O9</f>
        <v>0</v>
      </c>
      <c r="P9" s="172">
        <f>'[9]9'!P9</f>
        <v>0</v>
      </c>
      <c r="Q9" s="172">
        <f>'[9]9'!Q9</f>
        <v>0</v>
      </c>
      <c r="R9" s="172">
        <f>'[9]9'!R9</f>
        <v>61518.12</v>
      </c>
      <c r="S9" s="174">
        <f>'[9]9'!S9</f>
        <v>70724.7075</v>
      </c>
      <c r="T9" s="175">
        <f>'[9]9'!T9</f>
        <v>719437.1509569973</v>
      </c>
      <c r="U9" s="14"/>
    </row>
    <row r="10" spans="1:20" ht="15">
      <c r="A10" s="79" t="s">
        <v>72</v>
      </c>
      <c r="B10" s="172">
        <f>'[9]9'!B10</f>
        <v>29645.67919195163</v>
      </c>
      <c r="C10" s="172">
        <f>'[9]9'!C10</f>
        <v>35734.15879537751</v>
      </c>
      <c r="D10" s="172">
        <f>'[9]9'!D10</f>
        <v>1864.8155687002072</v>
      </c>
      <c r="E10" s="172">
        <f>'[9]9'!E10</f>
        <v>1347.2744780263158</v>
      </c>
      <c r="F10" s="172">
        <f>'[9]9'!F10</f>
        <v>0</v>
      </c>
      <c r="G10" s="172">
        <f>'[9]9'!G10</f>
        <v>0</v>
      </c>
      <c r="H10" s="172">
        <f>'[9]9'!H10</f>
        <v>0</v>
      </c>
      <c r="I10" s="172">
        <f>'[9]9'!I10</f>
        <v>0</v>
      </c>
      <c r="J10" s="172">
        <f>'[9]9'!J10</f>
        <v>176494.01052832656</v>
      </c>
      <c r="K10" s="172">
        <f>'[9]9'!K10</f>
        <v>0</v>
      </c>
      <c r="L10" s="172">
        <f>'[9]9'!L10</f>
        <v>0</v>
      </c>
      <c r="M10" s="173">
        <f>'[9]9'!M10</f>
        <v>245085.93856238222</v>
      </c>
      <c r="N10" s="172">
        <f>'[9]9'!N10</f>
        <v>0</v>
      </c>
      <c r="O10" s="172">
        <f>'[9]9'!O10</f>
        <v>0</v>
      </c>
      <c r="P10" s="172">
        <f>'[9]9'!P10</f>
        <v>0</v>
      </c>
      <c r="Q10" s="172">
        <f>'[9]9'!Q10</f>
        <v>0</v>
      </c>
      <c r="R10" s="172">
        <f>'[9]9'!R10</f>
        <v>0</v>
      </c>
      <c r="S10" s="174">
        <f>'[9]9'!S10</f>
        <v>0</v>
      </c>
      <c r="T10" s="175">
        <f>'[9]9'!T10</f>
        <v>245085.93856238222</v>
      </c>
    </row>
    <row r="11" spans="1:20" ht="15">
      <c r="A11" s="79" t="s">
        <v>56</v>
      </c>
      <c r="B11" s="172">
        <f>'[9]9'!B11</f>
        <v>1659.088294237186</v>
      </c>
      <c r="C11" s="172">
        <f>'[9]9'!C11</f>
        <v>0</v>
      </c>
      <c r="D11" s="172">
        <f>'[9]9'!D11</f>
        <v>0</v>
      </c>
      <c r="E11" s="172">
        <f>'[9]9'!E11</f>
        <v>0</v>
      </c>
      <c r="F11" s="172">
        <f>'[9]9'!F11</f>
        <v>0</v>
      </c>
      <c r="G11" s="172">
        <f>'[9]9'!G11</f>
        <v>0</v>
      </c>
      <c r="H11" s="172">
        <f>'[9]9'!H11</f>
        <v>0</v>
      </c>
      <c r="I11" s="172">
        <f>'[9]9'!I11</f>
        <v>0</v>
      </c>
      <c r="J11" s="172">
        <f>'[9]9'!J11</f>
        <v>0</v>
      </c>
      <c r="K11" s="172">
        <f>'[9]9'!K11</f>
        <v>0</v>
      </c>
      <c r="L11" s="172">
        <f>'[9]9'!L11</f>
        <v>0</v>
      </c>
      <c r="M11" s="173">
        <f>'[9]9'!M11</f>
        <v>1659.088294237186</v>
      </c>
      <c r="N11" s="172">
        <f>'[9]9'!N11</f>
        <v>0</v>
      </c>
      <c r="O11" s="172">
        <f>'[9]9'!O11</f>
        <v>0</v>
      </c>
      <c r="P11" s="172">
        <f>'[9]9'!P11</f>
        <v>0</v>
      </c>
      <c r="Q11" s="172">
        <f>'[9]9'!Q11</f>
        <v>0</v>
      </c>
      <c r="R11" s="172">
        <f>'[9]9'!R11</f>
        <v>0</v>
      </c>
      <c r="S11" s="174">
        <f>'[9]9'!S11</f>
        <v>0</v>
      </c>
      <c r="T11" s="175">
        <f>'[9]9'!T11</f>
        <v>1659.088294237186</v>
      </c>
    </row>
    <row r="12" spans="1:20" ht="15.75" thickBot="1">
      <c r="A12" s="209" t="s">
        <v>11</v>
      </c>
      <c r="B12" s="210">
        <f>'[9]9'!B12</f>
        <v>888308.064</v>
      </c>
      <c r="C12" s="210">
        <f>'[9]9'!C12</f>
        <v>185223.031</v>
      </c>
      <c r="D12" s="211">
        <f>'[9]9'!D12</f>
        <v>234072.67199999996</v>
      </c>
      <c r="E12" s="210">
        <f>'[9]9'!E12</f>
        <v>238122.931</v>
      </c>
      <c r="F12" s="210">
        <f>'[9]9'!F12</f>
        <v>195326.08</v>
      </c>
      <c r="G12" s="210">
        <f>'[9]9'!G12</f>
        <v>247036.938</v>
      </c>
      <c r="H12" s="210">
        <f>'[9]9'!H12</f>
        <v>359510.748</v>
      </c>
      <c r="I12" s="210">
        <f>'[9]9'!I12</f>
        <v>184002.981</v>
      </c>
      <c r="J12" s="210">
        <f>'[9]9'!J12</f>
        <v>184696.36799999996</v>
      </c>
      <c r="K12" s="210">
        <f>'[9]9'!K12</f>
        <v>645350.983</v>
      </c>
      <c r="L12" s="210">
        <f>'[9]9'!L12</f>
        <v>322963.125</v>
      </c>
      <c r="M12" s="212">
        <f>'[9]9'!M12</f>
        <v>3684613.921</v>
      </c>
      <c r="N12" s="210">
        <f>'[9]9'!N12</f>
        <v>184131.75</v>
      </c>
      <c r="O12" s="210">
        <f>'[9]9'!O12</f>
        <v>183998.795</v>
      </c>
      <c r="P12" s="211">
        <f>'[9]9'!P12</f>
        <v>356933.594</v>
      </c>
      <c r="Q12" s="211">
        <f>'[9]9'!Q12</f>
        <v>215706.4</v>
      </c>
      <c r="R12" s="211">
        <f>'[9]9'!R12</f>
        <v>307590.60000000003</v>
      </c>
      <c r="S12" s="213">
        <f>'[9]9'!S12</f>
        <v>1248361.139</v>
      </c>
      <c r="T12" s="214">
        <f>'[9]9'!T12</f>
        <v>4932975.0600000005</v>
      </c>
    </row>
    <row r="31" spans="2:21" s="196" customFormat="1" ht="15">
      <c r="B31" s="8"/>
      <c r="C31" s="8"/>
      <c r="D31" s="8"/>
      <c r="E31" s="8"/>
      <c r="F31" s="8"/>
      <c r="G31" s="8"/>
      <c r="H31" s="8"/>
      <c r="I31" s="8"/>
      <c r="J31" s="8"/>
      <c r="K31" s="8"/>
      <c r="L31" s="8"/>
      <c r="M31" s="8"/>
      <c r="N31" s="8"/>
      <c r="O31" s="8"/>
      <c r="P31" s="8"/>
      <c r="Q31" s="8"/>
      <c r="R31" s="8"/>
      <c r="S31" s="8"/>
      <c r="T31" s="8"/>
      <c r="U31" s="8"/>
    </row>
    <row r="32" spans="2:21" s="196" customFormat="1" ht="15">
      <c r="B32" s="8"/>
      <c r="C32" s="8"/>
      <c r="D32" s="8"/>
      <c r="E32" s="8"/>
      <c r="F32" s="8"/>
      <c r="G32" s="8"/>
      <c r="H32" s="8"/>
      <c r="I32" s="8"/>
      <c r="J32" s="8"/>
      <c r="K32" s="8"/>
      <c r="L32" s="8"/>
      <c r="M32" s="8"/>
      <c r="N32" s="8"/>
      <c r="O32" s="8"/>
      <c r="P32" s="8"/>
      <c r="Q32" s="8"/>
      <c r="R32" s="8"/>
      <c r="S32" s="8"/>
      <c r="T32" s="8"/>
      <c r="U32" s="8"/>
    </row>
    <row r="33" spans="2:21" s="196" customFormat="1" ht="15">
      <c r="B33" s="8"/>
      <c r="C33" s="8"/>
      <c r="D33" s="8"/>
      <c r="E33" s="8"/>
      <c r="F33" s="8"/>
      <c r="G33" s="8"/>
      <c r="H33" s="8"/>
      <c r="I33" s="8"/>
      <c r="J33" s="8"/>
      <c r="K33" s="8"/>
      <c r="L33" s="8"/>
      <c r="M33" s="8"/>
      <c r="N33" s="8"/>
      <c r="O33" s="8"/>
      <c r="P33" s="8"/>
      <c r="Q33" s="8"/>
      <c r="R33" s="8"/>
      <c r="S33" s="8"/>
      <c r="T33" s="8"/>
      <c r="U33" s="8"/>
    </row>
    <row r="34" ht="15">
      <c r="A34" s="382" t="s">
        <v>246</v>
      </c>
    </row>
    <row r="40" s="161" customFormat="1" ht="15"/>
    <row r="41" s="278" customFormat="1" ht="15"/>
    <row r="42" s="278" customFormat="1" ht="15"/>
    <row r="43" s="278" customFormat="1" ht="15"/>
    <row r="44" s="278" customFormat="1" ht="15"/>
    <row r="45" s="278" customFormat="1" ht="15"/>
    <row r="46" spans="2:21" s="278" customFormat="1" ht="15">
      <c r="B46" s="196"/>
      <c r="C46" s="196"/>
      <c r="D46" s="196"/>
      <c r="E46" s="196"/>
      <c r="F46" s="196"/>
      <c r="G46" s="196"/>
      <c r="H46" s="196"/>
      <c r="I46" s="196"/>
      <c r="J46" s="196"/>
      <c r="K46" s="196"/>
      <c r="L46" s="196"/>
      <c r="M46" s="196"/>
      <c r="N46" s="196"/>
      <c r="O46" s="196"/>
      <c r="P46" s="196"/>
      <c r="Q46" s="196"/>
      <c r="R46" s="196"/>
      <c r="S46" s="196"/>
      <c r="T46" s="196"/>
      <c r="U46" s="196"/>
    </row>
    <row r="47" spans="2:21" s="278" customFormat="1" ht="15">
      <c r="B47" s="196"/>
      <c r="C47" s="196"/>
      <c r="D47" s="196"/>
      <c r="E47" s="196"/>
      <c r="F47" s="196"/>
      <c r="G47" s="196"/>
      <c r="H47" s="196"/>
      <c r="I47" s="196"/>
      <c r="J47" s="196"/>
      <c r="K47" s="196"/>
      <c r="L47" s="196"/>
      <c r="M47" s="196"/>
      <c r="N47" s="196"/>
      <c r="O47" s="196"/>
      <c r="P47" s="196"/>
      <c r="Q47" s="196"/>
      <c r="R47" s="196"/>
      <c r="S47" s="196"/>
      <c r="T47" s="196"/>
      <c r="U47" s="196"/>
    </row>
    <row r="48" s="278" customFormat="1" ht="15"/>
    <row r="49" s="278" customFormat="1" ht="15"/>
    <row r="50" s="196" customFormat="1" ht="15"/>
    <row r="51" spans="2:17" s="196" customFormat="1" ht="15">
      <c r="B51" s="283" t="str">
        <f>B4</f>
        <v>Makedonija</v>
      </c>
      <c r="C51" s="283" t="str">
        <f aca="true" t="shared" si="0" ref="C51:L51">C4</f>
        <v>Triglav</v>
      </c>
      <c r="D51" s="283" t="str">
        <f t="shared" si="0"/>
        <v>Sava</v>
      </c>
      <c r="E51" s="283" t="str">
        <f t="shared" si="0"/>
        <v>Evroins</v>
      </c>
      <c r="F51" s="283" t="str">
        <f t="shared" si="0"/>
        <v>Eurolink</v>
      </c>
      <c r="G51" s="283" t="str">
        <f t="shared" si="0"/>
        <v>Winner</v>
      </c>
      <c r="H51" s="283" t="str">
        <f t="shared" si="0"/>
        <v>Grawe nonlife</v>
      </c>
      <c r="I51" s="283" t="str">
        <f t="shared" si="0"/>
        <v>Uniqa</v>
      </c>
      <c r="J51" s="283" t="str">
        <f t="shared" si="0"/>
        <v>Insur. Policy</v>
      </c>
      <c r="K51" s="283" t="str">
        <f t="shared" si="0"/>
        <v>Halk</v>
      </c>
      <c r="L51" s="283" t="str">
        <f t="shared" si="0"/>
        <v>Croatija</v>
      </c>
      <c r="M51" s="221" t="str">
        <f>N4</f>
        <v>Croatia life</v>
      </c>
      <c r="N51" s="221" t="str">
        <f aca="true" t="shared" si="1" ref="N51:Q51">O4</f>
        <v>Grawe</v>
      </c>
      <c r="O51" s="221" t="str">
        <f t="shared" si="1"/>
        <v>Winner life</v>
      </c>
      <c r="P51" s="221" t="str">
        <f t="shared" si="1"/>
        <v>Uniqa life</v>
      </c>
      <c r="Q51" s="221" t="str">
        <f t="shared" si="1"/>
        <v>Triglav life</v>
      </c>
    </row>
    <row r="52" spans="2:17" s="196" customFormat="1" ht="15">
      <c r="B52" s="215">
        <f>B5/B$12</f>
        <v>0</v>
      </c>
      <c r="C52" s="215">
        <f aca="true" t="shared" si="2" ref="C52:L52">C5/C$12</f>
        <v>0</v>
      </c>
      <c r="D52" s="215">
        <f t="shared" si="2"/>
        <v>0</v>
      </c>
      <c r="E52" s="215">
        <f t="shared" si="2"/>
        <v>0</v>
      </c>
      <c r="F52" s="215">
        <f t="shared" si="2"/>
        <v>0</v>
      </c>
      <c r="G52" s="215">
        <f t="shared" si="2"/>
        <v>0</v>
      </c>
      <c r="H52" s="215">
        <f t="shared" si="2"/>
        <v>0</v>
      </c>
      <c r="I52" s="215">
        <f t="shared" si="2"/>
        <v>0</v>
      </c>
      <c r="J52" s="215">
        <f t="shared" si="2"/>
        <v>0</v>
      </c>
      <c r="K52" s="215">
        <f t="shared" si="2"/>
        <v>0</v>
      </c>
      <c r="L52" s="215">
        <f t="shared" si="2"/>
        <v>0</v>
      </c>
      <c r="M52" s="215">
        <f>N5/N$12</f>
        <v>0</v>
      </c>
      <c r="N52" s="215">
        <f aca="true" t="shared" si="3" ref="N52:Q52">O5/O$12</f>
        <v>0</v>
      </c>
      <c r="O52" s="215">
        <f t="shared" si="3"/>
        <v>0</v>
      </c>
      <c r="P52" s="215">
        <f t="shared" si="3"/>
        <v>0</v>
      </c>
      <c r="Q52" s="215">
        <f t="shared" si="3"/>
        <v>0</v>
      </c>
    </row>
    <row r="53" spans="1:17" s="196" customFormat="1" ht="15">
      <c r="A53" s="196" t="s">
        <v>241</v>
      </c>
      <c r="B53" s="215">
        <f aca="true" t="shared" si="4" ref="B53:L59">B6/B$12</f>
        <v>0.9425865063236798</v>
      </c>
      <c r="C53" s="215">
        <f t="shared" si="4"/>
        <v>0.8045327661837034</v>
      </c>
      <c r="D53" s="215">
        <f t="shared" si="4"/>
        <v>0.9256793626541526</v>
      </c>
      <c r="E53" s="215">
        <f t="shared" si="4"/>
        <v>0.9335526315789473</v>
      </c>
      <c r="F53" s="215">
        <f t="shared" si="4"/>
        <v>1</v>
      </c>
      <c r="G53" s="215">
        <f t="shared" si="4"/>
        <v>1</v>
      </c>
      <c r="H53" s="215">
        <f t="shared" si="4"/>
        <v>1</v>
      </c>
      <c r="I53" s="215">
        <f t="shared" si="4"/>
        <v>1</v>
      </c>
      <c r="J53" s="215">
        <f t="shared" si="4"/>
        <v>0.04440995543384702</v>
      </c>
      <c r="K53" s="215">
        <f t="shared" si="4"/>
        <v>0</v>
      </c>
      <c r="L53" s="215">
        <f t="shared" si="4"/>
        <v>1</v>
      </c>
      <c r="M53" s="215">
        <f aca="true" t="shared" si="5" ref="M53:Q59">N6/N$12</f>
        <v>0.9500000000000001</v>
      </c>
      <c r="N53" s="215">
        <f t="shared" si="5"/>
        <v>1</v>
      </c>
      <c r="O53" s="215">
        <f t="shared" si="5"/>
        <v>1</v>
      </c>
      <c r="P53" s="215">
        <f t="shared" si="5"/>
        <v>1</v>
      </c>
      <c r="Q53" s="215">
        <f t="shared" si="5"/>
        <v>0.7999999999999999</v>
      </c>
    </row>
    <row r="54" spans="2:17" s="196" customFormat="1" ht="15">
      <c r="B54" s="215">
        <f t="shared" si="4"/>
        <v>0.0019471414513939414</v>
      </c>
      <c r="C54" s="215">
        <f t="shared" si="4"/>
        <v>0.0014123355044530109</v>
      </c>
      <c r="D54" s="215">
        <f t="shared" si="4"/>
        <v>0</v>
      </c>
      <c r="E54" s="215">
        <f t="shared" si="4"/>
        <v>0</v>
      </c>
      <c r="F54" s="215">
        <f t="shared" si="4"/>
        <v>0</v>
      </c>
      <c r="G54" s="215">
        <f t="shared" si="4"/>
        <v>0</v>
      </c>
      <c r="H54" s="215">
        <f t="shared" si="4"/>
        <v>0</v>
      </c>
      <c r="I54" s="215">
        <f t="shared" si="4"/>
        <v>0</v>
      </c>
      <c r="J54" s="215">
        <f t="shared" si="4"/>
        <v>0</v>
      </c>
      <c r="K54" s="215">
        <f t="shared" si="4"/>
        <v>0</v>
      </c>
      <c r="L54" s="215">
        <f t="shared" si="4"/>
        <v>0</v>
      </c>
      <c r="M54" s="215">
        <f t="shared" si="5"/>
        <v>0</v>
      </c>
      <c r="N54" s="215">
        <f t="shared" si="5"/>
        <v>0</v>
      </c>
      <c r="O54" s="215">
        <f t="shared" si="5"/>
        <v>0</v>
      </c>
      <c r="P54" s="215">
        <f t="shared" si="5"/>
        <v>0</v>
      </c>
      <c r="Q54" s="215">
        <f t="shared" si="5"/>
        <v>0</v>
      </c>
    </row>
    <row r="55" spans="2:17" s="196" customFormat="1" ht="15">
      <c r="B55" s="215">
        <f t="shared" si="4"/>
        <v>0.020084687412016248</v>
      </c>
      <c r="C55" s="215">
        <f t="shared" si="4"/>
        <v>0</v>
      </c>
      <c r="D55" s="215">
        <f t="shared" si="4"/>
        <v>0.053421368547418975</v>
      </c>
      <c r="E55" s="215">
        <f t="shared" si="4"/>
        <v>0.06078947368421052</v>
      </c>
      <c r="F55" s="215">
        <f t="shared" si="4"/>
        <v>0</v>
      </c>
      <c r="G55" s="215">
        <f t="shared" si="4"/>
        <v>0</v>
      </c>
      <c r="H55" s="215">
        <f t="shared" si="4"/>
        <v>0</v>
      </c>
      <c r="I55" s="215">
        <f t="shared" si="4"/>
        <v>0</v>
      </c>
      <c r="J55" s="215">
        <f t="shared" si="4"/>
        <v>0</v>
      </c>
      <c r="K55" s="215">
        <f t="shared" si="4"/>
        <v>0</v>
      </c>
      <c r="L55" s="215">
        <f t="shared" si="4"/>
        <v>0</v>
      </c>
      <c r="M55" s="215">
        <f t="shared" si="5"/>
        <v>0</v>
      </c>
      <c r="N55" s="215">
        <f t="shared" si="5"/>
        <v>0</v>
      </c>
      <c r="O55" s="215">
        <f t="shared" si="5"/>
        <v>0</v>
      </c>
      <c r="P55" s="215">
        <f t="shared" si="5"/>
        <v>0</v>
      </c>
      <c r="Q55" s="215">
        <f t="shared" si="5"/>
        <v>0</v>
      </c>
    </row>
    <row r="56" spans="2:17" s="196" customFormat="1" ht="15">
      <c r="B56" s="215">
        <f t="shared" si="4"/>
        <v>0.0001407740061494546</v>
      </c>
      <c r="C56" s="215">
        <f t="shared" si="4"/>
        <v>0.0011298684035624086</v>
      </c>
      <c r="D56" s="215">
        <f t="shared" si="4"/>
        <v>0.012932445705554952</v>
      </c>
      <c r="E56" s="215">
        <f t="shared" si="4"/>
        <v>0</v>
      </c>
      <c r="F56" s="215">
        <f t="shared" si="4"/>
        <v>0</v>
      </c>
      <c r="G56" s="215">
        <f t="shared" si="4"/>
        <v>0</v>
      </c>
      <c r="H56" s="215">
        <f t="shared" si="4"/>
        <v>0</v>
      </c>
      <c r="I56" s="215">
        <f t="shared" si="4"/>
        <v>0</v>
      </c>
      <c r="J56" s="215">
        <f t="shared" si="4"/>
        <v>0</v>
      </c>
      <c r="K56" s="215">
        <f t="shared" si="4"/>
        <v>1</v>
      </c>
      <c r="L56" s="215">
        <f t="shared" si="4"/>
        <v>0</v>
      </c>
      <c r="M56" s="215">
        <f t="shared" si="5"/>
        <v>0.049999999999999996</v>
      </c>
      <c r="N56" s="215">
        <f t="shared" si="5"/>
        <v>0</v>
      </c>
      <c r="O56" s="215">
        <f t="shared" si="5"/>
        <v>0</v>
      </c>
      <c r="P56" s="215">
        <f t="shared" si="5"/>
        <v>0</v>
      </c>
      <c r="Q56" s="215">
        <f t="shared" si="5"/>
        <v>0.19999999999999998</v>
      </c>
    </row>
    <row r="57" spans="2:17" s="196" customFormat="1" ht="15">
      <c r="B57" s="215">
        <f t="shared" si="4"/>
        <v>0.03337319607170833</v>
      </c>
      <c r="C57" s="215">
        <f t="shared" si="4"/>
        <v>0.19292502990828128</v>
      </c>
      <c r="D57" s="215">
        <f t="shared" si="4"/>
        <v>0.007966823092873514</v>
      </c>
      <c r="E57" s="215">
        <f t="shared" si="4"/>
        <v>0.005657894736842105</v>
      </c>
      <c r="F57" s="215">
        <f t="shared" si="4"/>
        <v>0</v>
      </c>
      <c r="G57" s="215">
        <f t="shared" si="4"/>
        <v>0</v>
      </c>
      <c r="H57" s="215">
        <f t="shared" si="4"/>
        <v>0</v>
      </c>
      <c r="I57" s="215">
        <f t="shared" si="4"/>
        <v>0</v>
      </c>
      <c r="J57" s="215">
        <f t="shared" si="4"/>
        <v>0.955590044566153</v>
      </c>
      <c r="K57" s="215">
        <f t="shared" si="4"/>
        <v>0</v>
      </c>
      <c r="L57" s="215">
        <f t="shared" si="4"/>
        <v>0</v>
      </c>
      <c r="M57" s="215">
        <f t="shared" si="5"/>
        <v>0</v>
      </c>
      <c r="N57" s="215">
        <f t="shared" si="5"/>
        <v>0</v>
      </c>
      <c r="O57" s="215">
        <f t="shared" si="5"/>
        <v>0</v>
      </c>
      <c r="P57" s="215">
        <f t="shared" si="5"/>
        <v>0</v>
      </c>
      <c r="Q57" s="215">
        <f t="shared" si="5"/>
        <v>0</v>
      </c>
    </row>
    <row r="58" spans="2:17" s="196" customFormat="1" ht="15">
      <c r="B58" s="215">
        <f t="shared" si="4"/>
        <v>0.0018676947350521698</v>
      </c>
      <c r="C58" s="215">
        <f t="shared" si="4"/>
        <v>0</v>
      </c>
      <c r="D58" s="215">
        <f t="shared" si="4"/>
        <v>0</v>
      </c>
      <c r="E58" s="215">
        <f t="shared" si="4"/>
        <v>0</v>
      </c>
      <c r="F58" s="215">
        <f t="shared" si="4"/>
        <v>0</v>
      </c>
      <c r="G58" s="215">
        <f t="shared" si="4"/>
        <v>0</v>
      </c>
      <c r="H58" s="215">
        <f t="shared" si="4"/>
        <v>0</v>
      </c>
      <c r="I58" s="215">
        <f t="shared" si="4"/>
        <v>0</v>
      </c>
      <c r="J58" s="215">
        <f t="shared" si="4"/>
        <v>0</v>
      </c>
      <c r="K58" s="215">
        <f t="shared" si="4"/>
        <v>0</v>
      </c>
      <c r="L58" s="215">
        <f t="shared" si="4"/>
        <v>0</v>
      </c>
      <c r="M58" s="215">
        <f t="shared" si="5"/>
        <v>0</v>
      </c>
      <c r="N58" s="215">
        <f t="shared" si="5"/>
        <v>0</v>
      </c>
      <c r="O58" s="215">
        <f t="shared" si="5"/>
        <v>0</v>
      </c>
      <c r="P58" s="215">
        <f t="shared" si="5"/>
        <v>0</v>
      </c>
      <c r="Q58" s="215">
        <f t="shared" si="5"/>
        <v>0</v>
      </c>
    </row>
    <row r="59" spans="1:21" s="278" customFormat="1" ht="15">
      <c r="A59" s="222"/>
      <c r="B59" s="215">
        <f t="shared" si="4"/>
        <v>1</v>
      </c>
      <c r="C59" s="215">
        <f t="shared" si="4"/>
        <v>1</v>
      </c>
      <c r="D59" s="215">
        <f t="shared" si="4"/>
        <v>1</v>
      </c>
      <c r="E59" s="215">
        <f t="shared" si="4"/>
        <v>1</v>
      </c>
      <c r="F59" s="215">
        <f t="shared" si="4"/>
        <v>1</v>
      </c>
      <c r="G59" s="215">
        <f t="shared" si="4"/>
        <v>1</v>
      </c>
      <c r="H59" s="215">
        <f t="shared" si="4"/>
        <v>1</v>
      </c>
      <c r="I59" s="215">
        <f t="shared" si="4"/>
        <v>1</v>
      </c>
      <c r="J59" s="215">
        <f t="shared" si="4"/>
        <v>1</v>
      </c>
      <c r="K59" s="215">
        <f t="shared" si="4"/>
        <v>1</v>
      </c>
      <c r="L59" s="215">
        <f t="shared" si="4"/>
        <v>1</v>
      </c>
      <c r="M59" s="215">
        <f t="shared" si="5"/>
        <v>1</v>
      </c>
      <c r="N59" s="215">
        <f t="shared" si="5"/>
        <v>1</v>
      </c>
      <c r="O59" s="215">
        <f t="shared" si="5"/>
        <v>1</v>
      </c>
      <c r="P59" s="215">
        <f t="shared" si="5"/>
        <v>1</v>
      </c>
      <c r="Q59" s="215">
        <f t="shared" si="5"/>
        <v>1</v>
      </c>
      <c r="R59" s="196"/>
      <c r="S59" s="196"/>
      <c r="T59" s="196"/>
      <c r="U59" s="196"/>
    </row>
    <row r="60" spans="1:19" s="278" customFormat="1" ht="15">
      <c r="A60" s="222"/>
      <c r="B60" s="222"/>
      <c r="C60" s="222"/>
      <c r="D60" s="222"/>
      <c r="E60" s="222"/>
      <c r="F60" s="222"/>
      <c r="G60" s="222"/>
      <c r="H60" s="222"/>
      <c r="I60" s="222"/>
      <c r="J60" s="222"/>
      <c r="K60" s="222"/>
      <c r="L60" s="222"/>
      <c r="M60" s="222"/>
      <c r="N60" s="222"/>
      <c r="O60" s="222"/>
      <c r="P60" s="222"/>
      <c r="Q60" s="222"/>
      <c r="R60" s="222"/>
      <c r="S60" s="222"/>
    </row>
    <row r="61" spans="1:19" s="278" customFormat="1" ht="15">
      <c r="A61" s="222"/>
      <c r="B61" s="222"/>
      <c r="C61" s="222"/>
      <c r="D61" s="222"/>
      <c r="E61" s="222"/>
      <c r="F61" s="222"/>
      <c r="G61" s="222"/>
      <c r="H61" s="222"/>
      <c r="I61" s="222"/>
      <c r="J61" s="222"/>
      <c r="K61" s="222"/>
      <c r="L61" s="222"/>
      <c r="M61" s="222"/>
      <c r="N61" s="222"/>
      <c r="O61" s="222"/>
      <c r="P61" s="222"/>
      <c r="Q61" s="222"/>
      <c r="R61" s="222"/>
      <c r="S61" s="222"/>
    </row>
    <row r="62" spans="1:19" s="278" customFormat="1" ht="15">
      <c r="A62" s="222"/>
      <c r="B62" s="222"/>
      <c r="C62" s="222"/>
      <c r="D62" s="222"/>
      <c r="E62" s="222"/>
      <c r="F62" s="222"/>
      <c r="G62" s="222"/>
      <c r="H62" s="222"/>
      <c r="I62" s="222"/>
      <c r="J62" s="222"/>
      <c r="K62" s="222"/>
      <c r="L62" s="222"/>
      <c r="M62" s="222"/>
      <c r="N62" s="222"/>
      <c r="O62" s="222"/>
      <c r="P62" s="222"/>
      <c r="Q62" s="222"/>
      <c r="R62" s="222"/>
      <c r="S62" s="222"/>
    </row>
    <row r="63" spans="1:19" s="278" customFormat="1" ht="15">
      <c r="A63" s="222"/>
      <c r="B63" s="223">
        <f aca="true" t="shared" si="6" ref="B63:L63">B5/B$12</f>
        <v>0</v>
      </c>
      <c r="C63" s="223">
        <f t="shared" si="6"/>
        <v>0</v>
      </c>
      <c r="D63" s="223">
        <f t="shared" si="6"/>
        <v>0</v>
      </c>
      <c r="E63" s="223">
        <f t="shared" si="6"/>
        <v>0</v>
      </c>
      <c r="F63" s="223">
        <f t="shared" si="6"/>
        <v>0</v>
      </c>
      <c r="G63" s="223">
        <f t="shared" si="6"/>
        <v>0</v>
      </c>
      <c r="H63" s="223">
        <f t="shared" si="6"/>
        <v>0</v>
      </c>
      <c r="I63" s="223">
        <f t="shared" si="6"/>
        <v>0</v>
      </c>
      <c r="J63" s="223">
        <f t="shared" si="6"/>
        <v>0</v>
      </c>
      <c r="K63" s="223">
        <f t="shared" si="6"/>
        <v>0</v>
      </c>
      <c r="L63" s="223">
        <f t="shared" si="6"/>
        <v>0</v>
      </c>
      <c r="M63" s="223">
        <f aca="true" t="shared" si="7" ref="M63:Q69">N5/N$12</f>
        <v>0</v>
      </c>
      <c r="N63" s="223">
        <f t="shared" si="7"/>
        <v>0</v>
      </c>
      <c r="O63" s="223">
        <f t="shared" si="7"/>
        <v>0</v>
      </c>
      <c r="P63" s="223">
        <f t="shared" si="7"/>
        <v>0</v>
      </c>
      <c r="Q63" s="223">
        <f t="shared" si="7"/>
        <v>0</v>
      </c>
      <c r="R63" s="222"/>
      <c r="S63" s="222"/>
    </row>
    <row r="64" spans="1:19" s="278" customFormat="1" ht="15">
      <c r="A64" s="222"/>
      <c r="B64" s="223">
        <f aca="true" t="shared" si="8" ref="B64:L64">B6/B$12</f>
        <v>0.9425865063236798</v>
      </c>
      <c r="C64" s="223">
        <f t="shared" si="8"/>
        <v>0.8045327661837034</v>
      </c>
      <c r="D64" s="223">
        <f t="shared" si="8"/>
        <v>0.9256793626541526</v>
      </c>
      <c r="E64" s="223">
        <f t="shared" si="8"/>
        <v>0.9335526315789473</v>
      </c>
      <c r="F64" s="223">
        <f t="shared" si="8"/>
        <v>1</v>
      </c>
      <c r="G64" s="223">
        <f t="shared" si="8"/>
        <v>1</v>
      </c>
      <c r="H64" s="223">
        <f t="shared" si="8"/>
        <v>1</v>
      </c>
      <c r="I64" s="223">
        <f t="shared" si="8"/>
        <v>1</v>
      </c>
      <c r="J64" s="223">
        <f t="shared" si="8"/>
        <v>0.04440995543384702</v>
      </c>
      <c r="K64" s="223">
        <f t="shared" si="8"/>
        <v>0</v>
      </c>
      <c r="L64" s="223">
        <f t="shared" si="8"/>
        <v>1</v>
      </c>
      <c r="M64" s="223">
        <f t="shared" si="7"/>
        <v>0.9500000000000001</v>
      </c>
      <c r="N64" s="223">
        <f t="shared" si="7"/>
        <v>1</v>
      </c>
      <c r="O64" s="223">
        <f t="shared" si="7"/>
        <v>1</v>
      </c>
      <c r="P64" s="223">
        <f t="shared" si="7"/>
        <v>1</v>
      </c>
      <c r="Q64" s="223">
        <f t="shared" si="7"/>
        <v>0.7999999999999999</v>
      </c>
      <c r="R64" s="222"/>
      <c r="S64" s="222"/>
    </row>
    <row r="65" spans="1:19" s="278" customFormat="1" ht="15">
      <c r="A65" s="222"/>
      <c r="B65" s="223">
        <f aca="true" t="shared" si="9" ref="B65:L65">B7/B$12</f>
        <v>0.0019471414513939414</v>
      </c>
      <c r="C65" s="223">
        <f t="shared" si="9"/>
        <v>0.0014123355044530109</v>
      </c>
      <c r="D65" s="223">
        <f t="shared" si="9"/>
        <v>0</v>
      </c>
      <c r="E65" s="223">
        <f t="shared" si="9"/>
        <v>0</v>
      </c>
      <c r="F65" s="223">
        <f t="shared" si="9"/>
        <v>0</v>
      </c>
      <c r="G65" s="223">
        <f t="shared" si="9"/>
        <v>0</v>
      </c>
      <c r="H65" s="223">
        <f t="shared" si="9"/>
        <v>0</v>
      </c>
      <c r="I65" s="223">
        <f t="shared" si="9"/>
        <v>0</v>
      </c>
      <c r="J65" s="223">
        <f t="shared" si="9"/>
        <v>0</v>
      </c>
      <c r="K65" s="223">
        <f t="shared" si="9"/>
        <v>0</v>
      </c>
      <c r="L65" s="223">
        <f t="shared" si="9"/>
        <v>0</v>
      </c>
      <c r="M65" s="223">
        <f t="shared" si="7"/>
        <v>0</v>
      </c>
      <c r="N65" s="223">
        <f t="shared" si="7"/>
        <v>0</v>
      </c>
      <c r="O65" s="223">
        <f t="shared" si="7"/>
        <v>0</v>
      </c>
      <c r="P65" s="223">
        <f t="shared" si="7"/>
        <v>0</v>
      </c>
      <c r="Q65" s="223">
        <f t="shared" si="7"/>
        <v>0</v>
      </c>
      <c r="R65" s="222"/>
      <c r="S65" s="222"/>
    </row>
    <row r="66" spans="1:19" s="278" customFormat="1" ht="15">
      <c r="A66" s="222"/>
      <c r="B66" s="223">
        <f aca="true" t="shared" si="10" ref="B66:L66">B8/B$12</f>
        <v>0.020084687412016248</v>
      </c>
      <c r="C66" s="223">
        <f t="shared" si="10"/>
        <v>0</v>
      </c>
      <c r="D66" s="223">
        <f t="shared" si="10"/>
        <v>0.053421368547418975</v>
      </c>
      <c r="E66" s="223">
        <f t="shared" si="10"/>
        <v>0.06078947368421052</v>
      </c>
      <c r="F66" s="223">
        <f t="shared" si="10"/>
        <v>0</v>
      </c>
      <c r="G66" s="223">
        <f t="shared" si="10"/>
        <v>0</v>
      </c>
      <c r="H66" s="223">
        <f t="shared" si="10"/>
        <v>0</v>
      </c>
      <c r="I66" s="223">
        <f t="shared" si="10"/>
        <v>0</v>
      </c>
      <c r="J66" s="223">
        <f t="shared" si="10"/>
        <v>0</v>
      </c>
      <c r="K66" s="223">
        <f t="shared" si="10"/>
        <v>0</v>
      </c>
      <c r="L66" s="223">
        <f t="shared" si="10"/>
        <v>0</v>
      </c>
      <c r="M66" s="223">
        <f t="shared" si="7"/>
        <v>0</v>
      </c>
      <c r="N66" s="223">
        <f t="shared" si="7"/>
        <v>0</v>
      </c>
      <c r="O66" s="223">
        <f t="shared" si="7"/>
        <v>0</v>
      </c>
      <c r="P66" s="223">
        <f t="shared" si="7"/>
        <v>0</v>
      </c>
      <c r="Q66" s="223">
        <f t="shared" si="7"/>
        <v>0</v>
      </c>
      <c r="R66" s="222"/>
      <c r="S66" s="222"/>
    </row>
    <row r="67" spans="1:19" s="278" customFormat="1" ht="15">
      <c r="A67" s="222"/>
      <c r="B67" s="223">
        <f aca="true" t="shared" si="11" ref="B67:L67">B9/B$12</f>
        <v>0.0001407740061494546</v>
      </c>
      <c r="C67" s="223">
        <f t="shared" si="11"/>
        <v>0.0011298684035624086</v>
      </c>
      <c r="D67" s="223">
        <f t="shared" si="11"/>
        <v>0.012932445705554952</v>
      </c>
      <c r="E67" s="223">
        <f t="shared" si="11"/>
        <v>0</v>
      </c>
      <c r="F67" s="223">
        <f t="shared" si="11"/>
        <v>0</v>
      </c>
      <c r="G67" s="223">
        <f t="shared" si="11"/>
        <v>0</v>
      </c>
      <c r="H67" s="223">
        <f t="shared" si="11"/>
        <v>0</v>
      </c>
      <c r="I67" s="223">
        <f t="shared" si="11"/>
        <v>0</v>
      </c>
      <c r="J67" s="223">
        <f t="shared" si="11"/>
        <v>0</v>
      </c>
      <c r="K67" s="223">
        <f t="shared" si="11"/>
        <v>1</v>
      </c>
      <c r="L67" s="223">
        <f t="shared" si="11"/>
        <v>0</v>
      </c>
      <c r="M67" s="223">
        <f t="shared" si="7"/>
        <v>0.049999999999999996</v>
      </c>
      <c r="N67" s="223">
        <f t="shared" si="7"/>
        <v>0</v>
      </c>
      <c r="O67" s="223">
        <f t="shared" si="7"/>
        <v>0</v>
      </c>
      <c r="P67" s="223">
        <f t="shared" si="7"/>
        <v>0</v>
      </c>
      <c r="Q67" s="223">
        <f t="shared" si="7"/>
        <v>0.19999999999999998</v>
      </c>
      <c r="R67" s="222"/>
      <c r="S67" s="222"/>
    </row>
    <row r="68" spans="1:19" s="278" customFormat="1" ht="15">
      <c r="A68" s="222"/>
      <c r="B68" s="223">
        <f aca="true" t="shared" si="12" ref="B68:L68">B10/B$12</f>
        <v>0.03337319607170833</v>
      </c>
      <c r="C68" s="223">
        <f t="shared" si="12"/>
        <v>0.19292502990828128</v>
      </c>
      <c r="D68" s="223">
        <f t="shared" si="12"/>
        <v>0.007966823092873514</v>
      </c>
      <c r="E68" s="223">
        <f t="shared" si="12"/>
        <v>0.005657894736842105</v>
      </c>
      <c r="F68" s="223">
        <f t="shared" si="12"/>
        <v>0</v>
      </c>
      <c r="G68" s="223">
        <f t="shared" si="12"/>
        <v>0</v>
      </c>
      <c r="H68" s="223">
        <f t="shared" si="12"/>
        <v>0</v>
      </c>
      <c r="I68" s="223">
        <f t="shared" si="12"/>
        <v>0</v>
      </c>
      <c r="J68" s="223">
        <f t="shared" si="12"/>
        <v>0.955590044566153</v>
      </c>
      <c r="K68" s="223">
        <f t="shared" si="12"/>
        <v>0</v>
      </c>
      <c r="L68" s="223">
        <f t="shared" si="12"/>
        <v>0</v>
      </c>
      <c r="M68" s="223">
        <f t="shared" si="7"/>
        <v>0</v>
      </c>
      <c r="N68" s="223">
        <f t="shared" si="7"/>
        <v>0</v>
      </c>
      <c r="O68" s="223">
        <f t="shared" si="7"/>
        <v>0</v>
      </c>
      <c r="P68" s="223">
        <f t="shared" si="7"/>
        <v>0</v>
      </c>
      <c r="Q68" s="223">
        <f t="shared" si="7"/>
        <v>0</v>
      </c>
      <c r="R68" s="222"/>
      <c r="S68" s="222"/>
    </row>
    <row r="69" spans="1:19" s="278" customFormat="1" ht="15">
      <c r="A69" s="222"/>
      <c r="B69" s="223">
        <f aca="true" t="shared" si="13" ref="B69:L69">B11/B$12</f>
        <v>0.0018676947350521698</v>
      </c>
      <c r="C69" s="223">
        <f t="shared" si="13"/>
        <v>0</v>
      </c>
      <c r="D69" s="223">
        <f t="shared" si="13"/>
        <v>0</v>
      </c>
      <c r="E69" s="223">
        <f t="shared" si="13"/>
        <v>0</v>
      </c>
      <c r="F69" s="223">
        <f t="shared" si="13"/>
        <v>0</v>
      </c>
      <c r="G69" s="223">
        <f t="shared" si="13"/>
        <v>0</v>
      </c>
      <c r="H69" s="223">
        <f t="shared" si="13"/>
        <v>0</v>
      </c>
      <c r="I69" s="223">
        <f t="shared" si="13"/>
        <v>0</v>
      </c>
      <c r="J69" s="223">
        <f t="shared" si="13"/>
        <v>0</v>
      </c>
      <c r="K69" s="223">
        <f t="shared" si="13"/>
        <v>0</v>
      </c>
      <c r="L69" s="223">
        <f t="shared" si="13"/>
        <v>0</v>
      </c>
      <c r="M69" s="223">
        <f t="shared" si="7"/>
        <v>0</v>
      </c>
      <c r="N69" s="223">
        <f t="shared" si="7"/>
        <v>0</v>
      </c>
      <c r="O69" s="223">
        <f t="shared" si="7"/>
        <v>0</v>
      </c>
      <c r="P69" s="223">
        <f t="shared" si="7"/>
        <v>0</v>
      </c>
      <c r="Q69" s="223">
        <f t="shared" si="7"/>
        <v>0</v>
      </c>
      <c r="R69" s="222"/>
      <c r="S69" s="222"/>
    </row>
    <row r="70" spans="1:19" s="278" customFormat="1" ht="15">
      <c r="A70" s="222"/>
      <c r="B70" s="223">
        <f>SUM(B63:B69)</f>
        <v>1</v>
      </c>
      <c r="C70" s="223">
        <f aca="true" t="shared" si="14" ref="C70:Q70">SUM(C63:C69)</f>
        <v>1</v>
      </c>
      <c r="D70" s="223">
        <f t="shared" si="14"/>
        <v>1</v>
      </c>
      <c r="E70" s="223">
        <f t="shared" si="14"/>
        <v>0.9999999999999999</v>
      </c>
      <c r="F70" s="223">
        <f t="shared" si="14"/>
        <v>1</v>
      </c>
      <c r="G70" s="223">
        <f t="shared" si="14"/>
        <v>1</v>
      </c>
      <c r="H70" s="223">
        <f t="shared" si="14"/>
        <v>1</v>
      </c>
      <c r="I70" s="223">
        <f t="shared" si="14"/>
        <v>1</v>
      </c>
      <c r="J70" s="223">
        <f t="shared" si="14"/>
        <v>1</v>
      </c>
      <c r="K70" s="223">
        <f t="shared" si="14"/>
        <v>1</v>
      </c>
      <c r="L70" s="223">
        <f t="shared" si="14"/>
        <v>1</v>
      </c>
      <c r="M70" s="223">
        <f t="shared" si="14"/>
        <v>1</v>
      </c>
      <c r="N70" s="223">
        <f t="shared" si="14"/>
        <v>1</v>
      </c>
      <c r="O70" s="223">
        <f t="shared" si="14"/>
        <v>1</v>
      </c>
      <c r="P70" s="223">
        <f t="shared" si="14"/>
        <v>1</v>
      </c>
      <c r="Q70" s="223">
        <f t="shared" si="14"/>
        <v>0.9999999999999999</v>
      </c>
      <c r="R70" s="222"/>
      <c r="S70" s="222"/>
    </row>
    <row r="71" s="278" customFormat="1" ht="15"/>
    <row r="72" s="278" customFormat="1" ht="15"/>
    <row r="73" s="278" customFormat="1" ht="15"/>
  </sheetData>
  <mergeCells count="6">
    <mergeCell ref="A1:T1"/>
    <mergeCell ref="B3:L3"/>
    <mergeCell ref="M3:M4"/>
    <mergeCell ref="N3:R3"/>
    <mergeCell ref="S3:S4"/>
    <mergeCell ref="T3:T4"/>
  </mergeCells>
  <printOptions horizontalCentered="1"/>
  <pageMargins left="0.2362204724409449" right="0.08" top="0.31496062992125984" bottom="0" header="0" footer="0"/>
  <pageSetup fitToHeight="0" fitToWidth="1" horizontalDpi="600" verticalDpi="600" orientation="landscape" paperSize="9" scale="74"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57"/>
  <sheetViews>
    <sheetView showGridLines="0" workbookViewId="0" topLeftCell="A1">
      <selection activeCell="Q16" sqref="Q16"/>
    </sheetView>
  </sheetViews>
  <sheetFormatPr defaultColWidth="9.140625" defaultRowHeight="15"/>
  <cols>
    <col min="1" max="1" width="6.00390625" style="10" customWidth="1"/>
    <col min="2" max="2" width="20.140625" style="10" bestFit="1"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20.57421875" style="10" bestFit="1" customWidth="1"/>
    <col min="13" max="16384" width="9.140625" style="10" customWidth="1"/>
  </cols>
  <sheetData>
    <row r="1" spans="1:11" ht="18.75">
      <c r="A1" s="311" t="s">
        <v>212</v>
      </c>
      <c r="B1" s="311"/>
      <c r="C1" s="311"/>
      <c r="D1" s="311"/>
      <c r="E1" s="311"/>
      <c r="F1" s="311"/>
      <c r="G1" s="311"/>
      <c r="H1" s="311"/>
      <c r="I1" s="311"/>
      <c r="J1" s="311"/>
      <c r="K1" s="311"/>
    </row>
    <row r="2" spans="3:11" ht="13.5" thickBot="1">
      <c r="C2" s="70"/>
      <c r="D2" s="70"/>
      <c r="E2" s="70"/>
      <c r="F2" s="70"/>
      <c r="G2" s="70"/>
      <c r="H2" s="70"/>
      <c r="I2" s="70"/>
      <c r="J2" s="70"/>
      <c r="K2" s="199" t="s">
        <v>0</v>
      </c>
    </row>
    <row r="3" spans="1:11" ht="15">
      <c r="A3" s="352" t="s">
        <v>1</v>
      </c>
      <c r="B3" s="354" t="s">
        <v>33</v>
      </c>
      <c r="C3" s="356" t="s">
        <v>57</v>
      </c>
      <c r="D3" s="356" t="s">
        <v>58</v>
      </c>
      <c r="E3" s="358" t="s">
        <v>59</v>
      </c>
      <c r="F3" s="358"/>
      <c r="G3" s="358"/>
      <c r="H3" s="356" t="s">
        <v>60</v>
      </c>
      <c r="I3" s="356" t="s">
        <v>61</v>
      </c>
      <c r="J3" s="356" t="s">
        <v>62</v>
      </c>
      <c r="K3" s="359" t="s">
        <v>11</v>
      </c>
    </row>
    <row r="4" spans="1:11" s="32" customFormat="1" ht="38.25">
      <c r="A4" s="353" t="s">
        <v>1</v>
      </c>
      <c r="B4" s="355" t="s">
        <v>33</v>
      </c>
      <c r="C4" s="357" t="s">
        <v>57</v>
      </c>
      <c r="D4" s="357" t="s">
        <v>58</v>
      </c>
      <c r="E4" s="78" t="s">
        <v>63</v>
      </c>
      <c r="F4" s="78" t="s">
        <v>64</v>
      </c>
      <c r="G4" s="133" t="s">
        <v>65</v>
      </c>
      <c r="H4" s="357" t="s">
        <v>66</v>
      </c>
      <c r="I4" s="357" t="s">
        <v>61</v>
      </c>
      <c r="J4" s="357" t="s">
        <v>62</v>
      </c>
      <c r="K4" s="360" t="s">
        <v>11</v>
      </c>
    </row>
    <row r="5" spans="1:11" ht="15">
      <c r="A5" s="134"/>
      <c r="B5" s="135" t="s">
        <v>67</v>
      </c>
      <c r="C5" s="174">
        <f>'[9]10 &amp; 11'!C5</f>
        <v>4065457</v>
      </c>
      <c r="D5" s="174">
        <f>'[9]10 &amp; 11'!D5</f>
        <v>54845</v>
      </c>
      <c r="E5" s="174">
        <f>'[9]10 &amp; 11'!E5</f>
        <v>2386841</v>
      </c>
      <c r="F5" s="174">
        <f>'[9]10 &amp; 11'!F5</f>
        <v>1659293</v>
      </c>
      <c r="G5" s="174">
        <f>'[9]10 &amp; 11'!G5</f>
        <v>4154584</v>
      </c>
      <c r="H5" s="174">
        <f>'[9]10 &amp; 11'!H5</f>
        <v>0</v>
      </c>
      <c r="I5" s="174">
        <f>'[9]10 &amp; 11'!I5</f>
        <v>0</v>
      </c>
      <c r="J5" s="174">
        <f>'[9]10 &amp; 11'!J5</f>
        <v>24595</v>
      </c>
      <c r="K5" s="257">
        <f>'[9]10 &amp; 11'!K5</f>
        <v>8299481</v>
      </c>
    </row>
    <row r="6" spans="1:11" ht="15">
      <c r="A6" s="134">
        <v>1</v>
      </c>
      <c r="B6" s="71" t="s">
        <v>73</v>
      </c>
      <c r="C6" s="255">
        <f>'[9]10 &amp; 11'!C6</f>
        <v>369273</v>
      </c>
      <c r="D6" s="255">
        <f>'[9]10 &amp; 11'!D6</f>
        <v>4058</v>
      </c>
      <c r="E6" s="255">
        <f>'[9]10 &amp; 11'!E6</f>
        <v>173549</v>
      </c>
      <c r="F6" s="255">
        <f>'[9]10 &amp; 11'!F6</f>
        <v>134489</v>
      </c>
      <c r="G6" s="255">
        <f>'[9]10 &amp; 11'!G6</f>
        <v>313940</v>
      </c>
      <c r="H6" s="255">
        <f>'[9]10 &amp; 11'!H6</f>
        <v>0</v>
      </c>
      <c r="I6" s="255">
        <f>'[9]10 &amp; 11'!I6</f>
        <v>0</v>
      </c>
      <c r="J6" s="255">
        <f>'[9]10 &amp; 11'!J6</f>
        <v>0</v>
      </c>
      <c r="K6" s="257">
        <f>'[9]10 &amp; 11'!K6</f>
        <v>687271</v>
      </c>
    </row>
    <row r="7" spans="1:11" ht="15">
      <c r="A7" s="134">
        <v>2</v>
      </c>
      <c r="B7" s="71" t="s">
        <v>3</v>
      </c>
      <c r="C7" s="255">
        <f>'[9]10 &amp; 11'!C7</f>
        <v>584994</v>
      </c>
      <c r="D7" s="255">
        <f>'[9]10 &amp; 11'!D7</f>
        <v>6199</v>
      </c>
      <c r="E7" s="255">
        <f>'[9]10 &amp; 11'!E7</f>
        <v>441878</v>
      </c>
      <c r="F7" s="255">
        <f>'[9]10 &amp; 11'!F7</f>
        <v>268685</v>
      </c>
      <c r="G7" s="255">
        <f>'[9]10 &amp; 11'!G7</f>
        <v>767407</v>
      </c>
      <c r="H7" s="255">
        <f>'[9]10 &amp; 11'!H7</f>
        <v>0</v>
      </c>
      <c r="I7" s="255">
        <f>'[9]10 &amp; 11'!I7</f>
        <v>0</v>
      </c>
      <c r="J7" s="255">
        <f>'[9]10 &amp; 11'!J7</f>
        <v>0</v>
      </c>
      <c r="K7" s="257">
        <f>'[9]10 &amp; 11'!K7</f>
        <v>1358600</v>
      </c>
    </row>
    <row r="8" spans="1:11" ht="15">
      <c r="A8" s="134">
        <v>3</v>
      </c>
      <c r="B8" s="71" t="s">
        <v>4</v>
      </c>
      <c r="C8" s="255">
        <f>'[9]10 &amp; 11'!C8</f>
        <v>425941</v>
      </c>
      <c r="D8" s="255">
        <f>'[9]10 &amp; 11'!D8</f>
        <v>2185</v>
      </c>
      <c r="E8" s="255">
        <f>'[9]10 &amp; 11'!E8</f>
        <v>244627</v>
      </c>
      <c r="F8" s="255">
        <f>'[9]10 &amp; 11'!F8</f>
        <v>125050</v>
      </c>
      <c r="G8" s="255">
        <f>'[9]10 &amp; 11'!G8</f>
        <v>383353</v>
      </c>
      <c r="H8" s="255">
        <f>'[9]10 &amp; 11'!H8</f>
        <v>0</v>
      </c>
      <c r="I8" s="255">
        <f>'[9]10 &amp; 11'!I8</f>
        <v>0</v>
      </c>
      <c r="J8" s="255">
        <f>'[9]10 &amp; 11'!J8</f>
        <v>0</v>
      </c>
      <c r="K8" s="257">
        <f>'[9]10 &amp; 11'!K8</f>
        <v>811479</v>
      </c>
    </row>
    <row r="9" spans="1:11" ht="15">
      <c r="A9" s="134">
        <v>4</v>
      </c>
      <c r="B9" s="71" t="s">
        <v>5</v>
      </c>
      <c r="C9" s="255">
        <f>'[9]10 &amp; 11'!C9</f>
        <v>344100</v>
      </c>
      <c r="D9" s="255">
        <f>'[9]10 &amp; 11'!D9</f>
        <v>2382</v>
      </c>
      <c r="E9" s="255">
        <f>'[9]10 &amp; 11'!E9</f>
        <v>168275</v>
      </c>
      <c r="F9" s="255">
        <f>'[9]10 &amp; 11'!F9</f>
        <v>157902</v>
      </c>
      <c r="G9" s="255">
        <f>'[9]10 &amp; 11'!G9</f>
        <v>328298</v>
      </c>
      <c r="H9" s="255">
        <f>'[9]10 &amp; 11'!H9</f>
        <v>0</v>
      </c>
      <c r="I9" s="255">
        <f>'[9]10 &amp; 11'!I9</f>
        <v>0</v>
      </c>
      <c r="J9" s="255">
        <f>'[9]10 &amp; 11'!J9</f>
        <v>0</v>
      </c>
      <c r="K9" s="257">
        <f>'[9]10 &amp; 11'!K9</f>
        <v>674780</v>
      </c>
    </row>
    <row r="10" spans="1:11" ht="15">
      <c r="A10" s="134">
        <v>5</v>
      </c>
      <c r="B10" s="71" t="s">
        <v>7</v>
      </c>
      <c r="C10" s="255">
        <f>'[9]10 &amp; 11'!C10</f>
        <v>534188</v>
      </c>
      <c r="D10" s="255">
        <f>'[9]10 &amp; 11'!D10</f>
        <v>30817</v>
      </c>
      <c r="E10" s="255">
        <f>'[9]10 &amp; 11'!E10</f>
        <v>261804</v>
      </c>
      <c r="F10" s="255">
        <f>'[9]10 &amp; 11'!F10</f>
        <v>166418</v>
      </c>
      <c r="G10" s="255">
        <f>'[9]10 &amp; 11'!G10</f>
        <v>430621</v>
      </c>
      <c r="H10" s="255">
        <f>'[9]10 &amp; 11'!H10</f>
        <v>0</v>
      </c>
      <c r="I10" s="255">
        <f>'[9]10 &amp; 11'!I10</f>
        <v>0</v>
      </c>
      <c r="J10" s="255">
        <f>'[9]10 &amp; 11'!J10</f>
        <v>0</v>
      </c>
      <c r="K10" s="257">
        <f>'[9]10 &amp; 11'!K10</f>
        <v>995626</v>
      </c>
    </row>
    <row r="11" spans="1:11" ht="15">
      <c r="A11" s="134">
        <v>6</v>
      </c>
      <c r="B11" s="71" t="s">
        <v>6</v>
      </c>
      <c r="C11" s="255">
        <f>'[9]10 &amp; 11'!C11</f>
        <v>357797</v>
      </c>
      <c r="D11" s="255">
        <f>'[9]10 &amp; 11'!D11</f>
        <v>2244</v>
      </c>
      <c r="E11" s="255">
        <f>'[9]10 &amp; 11'!E11</f>
        <v>192240</v>
      </c>
      <c r="F11" s="255">
        <f>'[9]10 &amp; 11'!F11</f>
        <v>201199</v>
      </c>
      <c r="G11" s="255">
        <f>'[9]10 &amp; 11'!G11</f>
        <v>397374</v>
      </c>
      <c r="H11" s="255">
        <f>'[9]10 &amp; 11'!H11</f>
        <v>0</v>
      </c>
      <c r="I11" s="255">
        <f>'[9]10 &amp; 11'!I11</f>
        <v>0</v>
      </c>
      <c r="J11" s="255">
        <f>'[9]10 &amp; 11'!J11</f>
        <v>0</v>
      </c>
      <c r="K11" s="257">
        <f>'[9]10 &amp; 11'!K11</f>
        <v>757415</v>
      </c>
    </row>
    <row r="12" spans="1:11" ht="15">
      <c r="A12" s="134">
        <v>7</v>
      </c>
      <c r="B12" s="71" t="s">
        <v>243</v>
      </c>
      <c r="C12" s="255">
        <f>'[9]10 &amp; 11'!C12</f>
        <v>160250</v>
      </c>
      <c r="D12" s="255">
        <f>'[9]10 &amp; 11'!D12</f>
        <v>0</v>
      </c>
      <c r="E12" s="255">
        <f>'[9]10 &amp; 11'!E12</f>
        <v>147643</v>
      </c>
      <c r="F12" s="255">
        <f>'[9]10 &amp; 11'!F12</f>
        <v>79024</v>
      </c>
      <c r="G12" s="255">
        <f>'[9]10 &amp; 11'!G12</f>
        <v>228782</v>
      </c>
      <c r="H12" s="255">
        <f>'[9]10 &amp; 11'!H12</f>
        <v>0</v>
      </c>
      <c r="I12" s="255">
        <f>'[9]10 &amp; 11'!I12</f>
        <v>0</v>
      </c>
      <c r="J12" s="255">
        <f>'[9]10 &amp; 11'!J12</f>
        <v>0</v>
      </c>
      <c r="K12" s="257">
        <f>'[9]10 &amp; 11'!K12</f>
        <v>389032</v>
      </c>
    </row>
    <row r="13" spans="1:11" ht="15">
      <c r="A13" s="134">
        <v>8</v>
      </c>
      <c r="B13" s="71" t="s">
        <v>8</v>
      </c>
      <c r="C13" s="255">
        <f>'[9]10 &amp; 11'!C13</f>
        <v>395520</v>
      </c>
      <c r="D13" s="255">
        <f>'[9]10 &amp; 11'!D13</f>
        <v>0</v>
      </c>
      <c r="E13" s="255">
        <f>'[9]10 &amp; 11'!E13</f>
        <v>221208</v>
      </c>
      <c r="F13" s="255">
        <f>'[9]10 &amp; 11'!F13</f>
        <v>115256</v>
      </c>
      <c r="G13" s="255">
        <f>'[9]10 &amp; 11'!G13</f>
        <v>339870</v>
      </c>
      <c r="H13" s="255">
        <f>'[9]10 &amp; 11'!H13</f>
        <v>0</v>
      </c>
      <c r="I13" s="255">
        <f>'[9]10 &amp; 11'!I13</f>
        <v>0</v>
      </c>
      <c r="J13" s="255">
        <f>'[9]10 &amp; 11'!J13</f>
        <v>0</v>
      </c>
      <c r="K13" s="257">
        <f>'[9]10 &amp; 11'!K13</f>
        <v>735390</v>
      </c>
    </row>
    <row r="14" spans="1:11" ht="15">
      <c r="A14" s="134">
        <v>9</v>
      </c>
      <c r="B14" s="71" t="s">
        <v>31</v>
      </c>
      <c r="C14" s="255">
        <f>'[9]10 &amp; 11'!C14</f>
        <v>319312</v>
      </c>
      <c r="D14" s="255">
        <f>'[9]10 &amp; 11'!D14</f>
        <v>6035</v>
      </c>
      <c r="E14" s="255">
        <f>'[9]10 &amp; 11'!E14</f>
        <v>228768</v>
      </c>
      <c r="F14" s="255">
        <f>'[9]10 &amp; 11'!F14</f>
        <v>185909</v>
      </c>
      <c r="G14" s="255">
        <f>'[9]10 &amp; 11'!G14</f>
        <v>420176</v>
      </c>
      <c r="H14" s="255">
        <f>'[9]10 &amp; 11'!H14</f>
        <v>0</v>
      </c>
      <c r="I14" s="255">
        <f>'[9]10 &amp; 11'!I14</f>
        <v>0</v>
      </c>
      <c r="J14" s="255">
        <f>'[9]10 &amp; 11'!J14</f>
        <v>24595</v>
      </c>
      <c r="K14" s="257">
        <f>'[9]10 &amp; 11'!K14</f>
        <v>770118</v>
      </c>
    </row>
    <row r="15" spans="1:11" ht="15">
      <c r="A15" s="134">
        <v>10</v>
      </c>
      <c r="B15" s="71" t="s">
        <v>229</v>
      </c>
      <c r="C15" s="255">
        <f>'[9]10 &amp; 11'!C15</f>
        <v>351610</v>
      </c>
      <c r="D15" s="255">
        <f>'[9]10 &amp; 11'!D15</f>
        <v>0</v>
      </c>
      <c r="E15" s="255">
        <f>'[9]10 &amp; 11'!E15</f>
        <v>159567</v>
      </c>
      <c r="F15" s="255">
        <f>'[9]10 &amp; 11'!F15</f>
        <v>119328</v>
      </c>
      <c r="G15" s="255">
        <f>'[9]10 &amp; 11'!G15</f>
        <v>286160</v>
      </c>
      <c r="H15" s="255">
        <f>'[9]10 &amp; 11'!H15</f>
        <v>0</v>
      </c>
      <c r="I15" s="255">
        <f>'[9]10 &amp; 11'!I15</f>
        <v>0</v>
      </c>
      <c r="J15" s="255">
        <f>'[9]10 &amp; 11'!J15</f>
        <v>0</v>
      </c>
      <c r="K15" s="257">
        <f>'[9]10 &amp; 11'!K15</f>
        <v>637770</v>
      </c>
    </row>
    <row r="16" spans="1:11" ht="15">
      <c r="A16" s="134">
        <v>11</v>
      </c>
      <c r="B16" s="71" t="s">
        <v>10</v>
      </c>
      <c r="C16" s="255">
        <f>'[9]10 &amp; 11'!C16</f>
        <v>222472</v>
      </c>
      <c r="D16" s="255">
        <f>'[9]10 &amp; 11'!D16</f>
        <v>925</v>
      </c>
      <c r="E16" s="255">
        <f>'[9]10 &amp; 11'!E16</f>
        <v>147282</v>
      </c>
      <c r="F16" s="255">
        <f>'[9]10 &amp; 11'!F16</f>
        <v>106033</v>
      </c>
      <c r="G16" s="255">
        <f>'[9]10 &amp; 11'!G16</f>
        <v>258603</v>
      </c>
      <c r="H16" s="255">
        <f>'[9]10 &amp; 11'!H16</f>
        <v>0</v>
      </c>
      <c r="I16" s="255">
        <f>'[9]10 &amp; 11'!I16</f>
        <v>0</v>
      </c>
      <c r="J16" s="255">
        <f>'[9]10 &amp; 11'!J16</f>
        <v>0</v>
      </c>
      <c r="K16" s="257">
        <f>'[9]10 &amp; 11'!K16</f>
        <v>482000</v>
      </c>
    </row>
    <row r="17" spans="1:11" ht="15">
      <c r="A17" s="134"/>
      <c r="B17" s="135" t="s">
        <v>68</v>
      </c>
      <c r="C17" s="174">
        <f>'[9]10 &amp; 11'!C17</f>
        <v>31707</v>
      </c>
      <c r="D17" s="174">
        <f>'[9]10 &amp; 11'!D17</f>
        <v>121629</v>
      </c>
      <c r="E17" s="174">
        <f>'[9]10 &amp; 11'!E17</f>
        <v>44455</v>
      </c>
      <c r="F17" s="174">
        <f>'[9]10 &amp; 11'!F17</f>
        <v>45324</v>
      </c>
      <c r="G17" s="174">
        <f>'[9]10 &amp; 11'!G17</f>
        <v>93329</v>
      </c>
      <c r="H17" s="174">
        <f>'[9]10 &amp; 11'!H17</f>
        <v>0</v>
      </c>
      <c r="I17" s="174">
        <f>'[9]10 &amp; 11'!I17</f>
        <v>6180650</v>
      </c>
      <c r="J17" s="174">
        <f>'[9]10 &amp; 11'!J17</f>
        <v>0</v>
      </c>
      <c r="K17" s="257">
        <f>'[9]10 &amp; 11'!K17</f>
        <v>6427315</v>
      </c>
    </row>
    <row r="18" spans="1:11" ht="15">
      <c r="A18" s="134">
        <v>12</v>
      </c>
      <c r="B18" s="71" t="s">
        <v>10</v>
      </c>
      <c r="C18" s="258">
        <f>'[9]10 &amp; 11'!C18</f>
        <v>7689</v>
      </c>
      <c r="D18" s="258">
        <f>'[9]10 &amp; 11'!D18</f>
        <v>0</v>
      </c>
      <c r="E18" s="258">
        <f>'[9]10 &amp; 11'!E18</f>
        <v>5462</v>
      </c>
      <c r="F18" s="258">
        <f>'[9]10 &amp; 11'!F18</f>
        <v>3031</v>
      </c>
      <c r="G18" s="258">
        <f>'[9]10 &amp; 11'!G18</f>
        <v>8613</v>
      </c>
      <c r="H18" s="258">
        <f>'[9]10 &amp; 11'!H18</f>
        <v>0</v>
      </c>
      <c r="I18" s="258">
        <f>'[9]10 &amp; 11'!I18</f>
        <v>2819291</v>
      </c>
      <c r="J18" s="258">
        <f>'[9]10 &amp; 11'!J18</f>
        <v>0</v>
      </c>
      <c r="K18" s="257">
        <f>'[9]10 &amp; 11'!K18</f>
        <v>2835593</v>
      </c>
    </row>
    <row r="19" spans="1:11" ht="15">
      <c r="A19" s="134">
        <v>13</v>
      </c>
      <c r="B19" s="71" t="s">
        <v>26</v>
      </c>
      <c r="C19" s="258">
        <f>'[9]10 &amp; 11'!C19</f>
        <v>16050</v>
      </c>
      <c r="D19" s="258">
        <f>'[9]10 &amp; 11'!D19</f>
        <v>121629</v>
      </c>
      <c r="E19" s="258">
        <f>'[9]10 &amp; 11'!E19</f>
        <v>32930</v>
      </c>
      <c r="F19" s="258">
        <f>'[9]10 &amp; 11'!F19</f>
        <v>33754</v>
      </c>
      <c r="G19" s="258">
        <f>'[9]10 &amp; 11'!G19</f>
        <v>68684</v>
      </c>
      <c r="H19" s="258">
        <f>'[9]10 &amp; 11'!H19</f>
        <v>0</v>
      </c>
      <c r="I19" s="258">
        <f>'[9]10 &amp; 11'!I19</f>
        <v>2244622</v>
      </c>
      <c r="J19" s="258">
        <f>'[9]10 &amp; 11'!J19</f>
        <v>0</v>
      </c>
      <c r="K19" s="257">
        <f>'[9]10 &amp; 11'!K19</f>
        <v>2450985</v>
      </c>
    </row>
    <row r="20" spans="1:11" ht="15">
      <c r="A20" s="134">
        <v>14</v>
      </c>
      <c r="B20" s="71" t="s">
        <v>6</v>
      </c>
      <c r="C20" s="258">
        <f>'[9]10 &amp; 11'!C20</f>
        <v>5273</v>
      </c>
      <c r="D20" s="258">
        <f>'[9]10 &amp; 11'!D20</f>
        <v>0</v>
      </c>
      <c r="E20" s="258">
        <f>'[9]10 &amp; 11'!E20</f>
        <v>4062</v>
      </c>
      <c r="F20" s="258">
        <f>'[9]10 &amp; 11'!F20</f>
        <v>8362</v>
      </c>
      <c r="G20" s="258">
        <f>'[9]10 &amp; 11'!G20</f>
        <v>13599</v>
      </c>
      <c r="H20" s="258">
        <f>'[9]10 &amp; 11'!H20</f>
        <v>0</v>
      </c>
      <c r="I20" s="258">
        <f>'[9]10 &amp; 11'!I20</f>
        <v>700934</v>
      </c>
      <c r="J20" s="258">
        <f>'[9]10 &amp; 11'!J20</f>
        <v>0</v>
      </c>
      <c r="K20" s="257">
        <f>'[9]10 &amp; 11'!K20</f>
        <v>719806</v>
      </c>
    </row>
    <row r="21" spans="1:11" ht="15">
      <c r="A21" s="134">
        <v>15</v>
      </c>
      <c r="B21" s="71" t="s">
        <v>8</v>
      </c>
      <c r="C21" s="258">
        <f>'[9]10 &amp; 11'!C21</f>
        <v>2364</v>
      </c>
      <c r="D21" s="258">
        <f>'[9]10 &amp; 11'!D21</f>
        <v>0</v>
      </c>
      <c r="E21" s="258">
        <f>'[9]10 &amp; 11'!E21</f>
        <v>1919</v>
      </c>
      <c r="F21" s="258">
        <f>'[9]10 &amp; 11'!F21</f>
        <v>121</v>
      </c>
      <c r="G21" s="258">
        <f>'[9]10 &amp; 11'!G21</f>
        <v>2237</v>
      </c>
      <c r="H21" s="258">
        <f>'[9]10 &amp; 11'!H21</f>
        <v>0</v>
      </c>
      <c r="I21" s="258">
        <f>'[9]10 &amp; 11'!I21</f>
        <v>366876</v>
      </c>
      <c r="J21" s="258">
        <f>'[9]10 &amp; 11'!J21</f>
        <v>0</v>
      </c>
      <c r="K21" s="257">
        <f>'[9]10 &amp; 11'!K21</f>
        <v>371477</v>
      </c>
    </row>
    <row r="22" spans="1:11" ht="12.75" customHeight="1">
      <c r="A22" s="134">
        <v>16</v>
      </c>
      <c r="B22" s="183" t="s">
        <v>3</v>
      </c>
      <c r="C22" s="258">
        <f>'[9]10 &amp; 11'!C22</f>
        <v>331</v>
      </c>
      <c r="D22" s="258">
        <f>'[9]10 &amp; 11'!D22</f>
        <v>0</v>
      </c>
      <c r="E22" s="258">
        <f>'[9]10 &amp; 11'!E22</f>
        <v>82</v>
      </c>
      <c r="F22" s="258">
        <f>'[9]10 &amp; 11'!F22</f>
        <v>56</v>
      </c>
      <c r="G22" s="258">
        <f>'[9]10 &amp; 11'!G22</f>
        <v>196</v>
      </c>
      <c r="H22" s="258">
        <f>'[9]10 &amp; 11'!H22</f>
        <v>0</v>
      </c>
      <c r="I22" s="258">
        <f>'[9]10 &amp; 11'!I22</f>
        <v>48927</v>
      </c>
      <c r="J22" s="258">
        <f>'[9]10 &amp; 11'!J22</f>
        <v>0</v>
      </c>
      <c r="K22" s="257">
        <f>'[9]10 &amp; 11'!K22</f>
        <v>49454</v>
      </c>
    </row>
    <row r="23" spans="1:11" ht="13.5" thickBot="1">
      <c r="A23" s="136"/>
      <c r="B23" s="137" t="s">
        <v>11</v>
      </c>
      <c r="C23" s="213">
        <f>'[9]10 &amp; 11'!C23</f>
        <v>4097164</v>
      </c>
      <c r="D23" s="213">
        <f>'[9]10 &amp; 11'!D23</f>
        <v>176474</v>
      </c>
      <c r="E23" s="259">
        <f>'[9]10 &amp; 11'!E23</f>
        <v>2431296</v>
      </c>
      <c r="F23" s="259">
        <f>'[9]10 &amp; 11'!F23</f>
        <v>1704617</v>
      </c>
      <c r="G23" s="213">
        <f>'[9]10 &amp; 11'!G23</f>
        <v>4247913</v>
      </c>
      <c r="H23" s="213">
        <f>'[9]10 &amp; 11'!H23</f>
        <v>0</v>
      </c>
      <c r="I23" s="213">
        <f>'[9]10 &amp; 11'!I23</f>
        <v>6180650</v>
      </c>
      <c r="J23" s="213">
        <f>'[9]10 &amp; 11'!J23</f>
        <v>24595</v>
      </c>
      <c r="K23" s="260">
        <f>'[9]10 &amp; 11'!K23</f>
        <v>14726796</v>
      </c>
    </row>
    <row r="24" ht="13.5" thickTop="1"/>
    <row r="25" spans="1:11" ht="18.75">
      <c r="A25" s="311" t="s">
        <v>213</v>
      </c>
      <c r="B25" s="311"/>
      <c r="C25" s="311"/>
      <c r="D25" s="311"/>
      <c r="E25" s="311"/>
      <c r="F25" s="311"/>
      <c r="G25" s="311"/>
      <c r="H25" s="311"/>
      <c r="I25" s="311"/>
      <c r="J25" s="311"/>
      <c r="K25" s="311"/>
    </row>
    <row r="26" spans="1:11" ht="11.25" customHeight="1" thickBot="1">
      <c r="A26" s="70"/>
      <c r="B26" s="70"/>
      <c r="C26" s="70"/>
      <c r="D26" s="70"/>
      <c r="E26" s="70"/>
      <c r="F26" s="70"/>
      <c r="G26" s="70"/>
      <c r="H26" s="70"/>
      <c r="I26" s="70"/>
      <c r="J26" s="70"/>
      <c r="K26" s="199" t="s">
        <v>0</v>
      </c>
    </row>
    <row r="27" spans="1:11" ht="15">
      <c r="A27" s="365" t="s">
        <v>1</v>
      </c>
      <c r="B27" s="361" t="s">
        <v>33</v>
      </c>
      <c r="C27" s="361" t="s">
        <v>57</v>
      </c>
      <c r="D27" s="361" t="s">
        <v>58</v>
      </c>
      <c r="E27" s="367" t="s">
        <v>59</v>
      </c>
      <c r="F27" s="367"/>
      <c r="G27" s="367"/>
      <c r="H27" s="361" t="s">
        <v>60</v>
      </c>
      <c r="I27" s="361" t="s">
        <v>61</v>
      </c>
      <c r="J27" s="361" t="s">
        <v>62</v>
      </c>
      <c r="K27" s="363" t="s">
        <v>11</v>
      </c>
    </row>
    <row r="28" spans="1:11" ht="38.25">
      <c r="A28" s="366" t="s">
        <v>1</v>
      </c>
      <c r="B28" s="362" t="s">
        <v>33</v>
      </c>
      <c r="C28" s="362" t="s">
        <v>57</v>
      </c>
      <c r="D28" s="362" t="s">
        <v>58</v>
      </c>
      <c r="E28" s="78" t="s">
        <v>63</v>
      </c>
      <c r="F28" s="78" t="s">
        <v>64</v>
      </c>
      <c r="G28" s="139" t="s">
        <v>65</v>
      </c>
      <c r="H28" s="362" t="s">
        <v>66</v>
      </c>
      <c r="I28" s="362" t="s">
        <v>61</v>
      </c>
      <c r="J28" s="362" t="s">
        <v>62</v>
      </c>
      <c r="K28" s="364" t="s">
        <v>11</v>
      </c>
    </row>
    <row r="29" spans="1:11" ht="15">
      <c r="A29" s="120"/>
      <c r="B29" s="138" t="s">
        <v>67</v>
      </c>
      <c r="C29" s="174">
        <f>'[9]10 &amp; 11'!C29</f>
        <v>3325327</v>
      </c>
      <c r="D29" s="174">
        <f>'[9]10 &amp; 11'!D29</f>
        <v>51407</v>
      </c>
      <c r="E29" s="174">
        <f>'[9]10 &amp; 11'!E29</f>
        <v>1977336</v>
      </c>
      <c r="F29" s="174">
        <f>'[9]10 &amp; 11'!F29</f>
        <v>1451964</v>
      </c>
      <c r="G29" s="174">
        <f>'[9]10 &amp; 11'!G29</f>
        <v>3537750</v>
      </c>
      <c r="H29" s="174">
        <f>'[9]10 &amp; 11'!H29</f>
        <v>0</v>
      </c>
      <c r="I29" s="174">
        <f>'[9]10 &amp; 11'!I29</f>
        <v>0</v>
      </c>
      <c r="J29" s="174">
        <f>'[9]10 &amp; 11'!J29</f>
        <v>24595</v>
      </c>
      <c r="K29" s="257">
        <f>'[9]10 &amp; 11'!K29</f>
        <v>6939079</v>
      </c>
    </row>
    <row r="30" spans="1:11" ht="15">
      <c r="A30" s="120">
        <v>1</v>
      </c>
      <c r="B30" s="81" t="s">
        <v>73</v>
      </c>
      <c r="C30" s="255">
        <f>'[9]10 &amp; 11'!C30</f>
        <v>274131</v>
      </c>
      <c r="D30" s="255">
        <f>'[9]10 &amp; 11'!D30</f>
        <v>4058</v>
      </c>
      <c r="E30" s="255">
        <f>'[9]10 &amp; 11'!E30</f>
        <v>96817</v>
      </c>
      <c r="F30" s="255">
        <f>'[9]10 &amp; 11'!F30</f>
        <v>87582</v>
      </c>
      <c r="G30" s="255">
        <f>'[9]10 &amp; 11'!G30</f>
        <v>190301</v>
      </c>
      <c r="H30" s="255">
        <f>'[9]10 &amp; 11'!H30</f>
        <v>0</v>
      </c>
      <c r="I30" s="255">
        <f>'[9]10 &amp; 11'!I30</f>
        <v>0</v>
      </c>
      <c r="J30" s="255">
        <f>'[9]10 &amp; 11'!J30</f>
        <v>0</v>
      </c>
      <c r="K30" s="257">
        <f>'[9]10 &amp; 11'!K30</f>
        <v>468490</v>
      </c>
    </row>
    <row r="31" spans="1:11" ht="15">
      <c r="A31" s="120">
        <v>2</v>
      </c>
      <c r="B31" s="81" t="s">
        <v>3</v>
      </c>
      <c r="C31" s="255">
        <f>'[9]10 &amp; 11'!C31</f>
        <v>477109</v>
      </c>
      <c r="D31" s="255">
        <f>'[9]10 &amp; 11'!D31</f>
        <v>2761</v>
      </c>
      <c r="E31" s="255">
        <f>'[9]10 &amp; 11'!E31</f>
        <v>358373</v>
      </c>
      <c r="F31" s="255">
        <f>'[9]10 &amp; 11'!F31</f>
        <v>244331</v>
      </c>
      <c r="G31" s="255">
        <f>'[9]10 &amp; 11'!G31</f>
        <v>659548</v>
      </c>
      <c r="H31" s="255">
        <f>'[9]10 &amp; 11'!H31</f>
        <v>0</v>
      </c>
      <c r="I31" s="255">
        <f>'[9]10 &amp; 11'!I31</f>
        <v>0</v>
      </c>
      <c r="J31" s="255">
        <f>'[9]10 &amp; 11'!J31</f>
        <v>0</v>
      </c>
      <c r="K31" s="257">
        <f>'[9]10 &amp; 11'!K31</f>
        <v>1139418</v>
      </c>
    </row>
    <row r="32" spans="1:11" ht="15">
      <c r="A32" s="120">
        <v>3</v>
      </c>
      <c r="B32" s="81" t="s">
        <v>4</v>
      </c>
      <c r="C32" s="255">
        <f>'[9]10 &amp; 11'!C32</f>
        <v>381581</v>
      </c>
      <c r="D32" s="255">
        <f>'[9]10 &amp; 11'!D32</f>
        <v>2185</v>
      </c>
      <c r="E32" s="255">
        <f>'[9]10 &amp; 11'!E32</f>
        <v>224092</v>
      </c>
      <c r="F32" s="255">
        <f>'[9]10 &amp; 11'!F32</f>
        <v>120081</v>
      </c>
      <c r="G32" s="255">
        <f>'[9]10 &amp; 11'!G32</f>
        <v>357849</v>
      </c>
      <c r="H32" s="255">
        <f>'[9]10 &amp; 11'!H32</f>
        <v>0</v>
      </c>
      <c r="I32" s="255">
        <f>'[9]10 &amp; 11'!I32</f>
        <v>0</v>
      </c>
      <c r="J32" s="255">
        <f>'[9]10 &amp; 11'!J32</f>
        <v>0</v>
      </c>
      <c r="K32" s="257">
        <f>'[9]10 &amp; 11'!K32</f>
        <v>741615</v>
      </c>
    </row>
    <row r="33" spans="1:11" ht="15">
      <c r="A33" s="120">
        <v>4</v>
      </c>
      <c r="B33" s="81" t="s">
        <v>5</v>
      </c>
      <c r="C33" s="255">
        <f>'[9]10 &amp; 11'!C33</f>
        <v>324728</v>
      </c>
      <c r="D33" s="255">
        <f>'[9]10 &amp; 11'!D33</f>
        <v>2382</v>
      </c>
      <c r="E33" s="255">
        <f>'[9]10 &amp; 11'!E33</f>
        <v>155715</v>
      </c>
      <c r="F33" s="255">
        <f>'[9]10 &amp; 11'!F33</f>
        <v>151785</v>
      </c>
      <c r="G33" s="255">
        <f>'[9]10 &amp; 11'!G33</f>
        <v>309621</v>
      </c>
      <c r="H33" s="255">
        <f>'[9]10 &amp; 11'!H33</f>
        <v>0</v>
      </c>
      <c r="I33" s="255">
        <f>'[9]10 &amp; 11'!I33</f>
        <v>0</v>
      </c>
      <c r="J33" s="255">
        <f>'[9]10 &amp; 11'!J33</f>
        <v>0</v>
      </c>
      <c r="K33" s="257">
        <f>'[9]10 &amp; 11'!K33</f>
        <v>636731</v>
      </c>
    </row>
    <row r="34" spans="1:11" ht="15">
      <c r="A34" s="120">
        <v>5</v>
      </c>
      <c r="B34" s="81" t="s">
        <v>7</v>
      </c>
      <c r="C34" s="255">
        <f>'[9]10 &amp; 11'!C34</f>
        <v>404067</v>
      </c>
      <c r="D34" s="255">
        <f>'[9]10 &amp; 11'!D34</f>
        <v>30817</v>
      </c>
      <c r="E34" s="255">
        <f>'[9]10 &amp; 11'!E34</f>
        <v>258988</v>
      </c>
      <c r="F34" s="255">
        <f>'[9]10 &amp; 11'!F34</f>
        <v>152977</v>
      </c>
      <c r="G34" s="255">
        <f>'[9]10 &amp; 11'!G34</f>
        <v>414364</v>
      </c>
      <c r="H34" s="255">
        <f>'[9]10 &amp; 11'!H34</f>
        <v>0</v>
      </c>
      <c r="I34" s="255">
        <f>'[9]10 &amp; 11'!I34</f>
        <v>0</v>
      </c>
      <c r="J34" s="255">
        <f>'[9]10 &amp; 11'!J34</f>
        <v>0</v>
      </c>
      <c r="K34" s="257">
        <f>'[9]10 &amp; 11'!K34</f>
        <v>849248</v>
      </c>
    </row>
    <row r="35" spans="1:11" ht="15">
      <c r="A35" s="120">
        <v>6</v>
      </c>
      <c r="B35" s="81" t="s">
        <v>6</v>
      </c>
      <c r="C35" s="255">
        <f>'[9]10 &amp; 11'!C35</f>
        <v>215041</v>
      </c>
      <c r="D35" s="255">
        <f>'[9]10 &amp; 11'!D35</f>
        <v>2244</v>
      </c>
      <c r="E35" s="255">
        <f>'[9]10 &amp; 11'!E35</f>
        <v>89713</v>
      </c>
      <c r="F35" s="255">
        <f>'[9]10 &amp; 11'!F35</f>
        <v>101403</v>
      </c>
      <c r="G35" s="255">
        <f>'[9]10 &amp; 11'!G35</f>
        <v>195051</v>
      </c>
      <c r="H35" s="255">
        <f>'[9]10 &amp; 11'!H35</f>
        <v>0</v>
      </c>
      <c r="I35" s="255">
        <f>'[9]10 &amp; 11'!I35</f>
        <v>0</v>
      </c>
      <c r="J35" s="255">
        <f>'[9]10 &amp; 11'!J35</f>
        <v>0</v>
      </c>
      <c r="K35" s="257">
        <f>'[9]10 &amp; 11'!K35</f>
        <v>412336</v>
      </c>
    </row>
    <row r="36" spans="1:11" ht="15">
      <c r="A36" s="120">
        <v>7</v>
      </c>
      <c r="B36" s="81" t="s">
        <v>243</v>
      </c>
      <c r="C36" s="255">
        <f>'[9]10 &amp; 11'!C36</f>
        <v>146783</v>
      </c>
      <c r="D36" s="255">
        <f>'[9]10 &amp; 11'!D36</f>
        <v>0</v>
      </c>
      <c r="E36" s="255">
        <f>'[9]10 &amp; 11'!E36</f>
        <v>130314</v>
      </c>
      <c r="F36" s="255">
        <f>'[9]10 &amp; 11'!F36</f>
        <v>79024</v>
      </c>
      <c r="G36" s="255">
        <f>'[9]10 &amp; 11'!G36</f>
        <v>211453</v>
      </c>
      <c r="H36" s="255">
        <f>'[9]10 &amp; 11'!H36</f>
        <v>0</v>
      </c>
      <c r="I36" s="255">
        <f>'[9]10 &amp; 11'!I36</f>
        <v>0</v>
      </c>
      <c r="J36" s="255">
        <f>'[9]10 &amp; 11'!J36</f>
        <v>0</v>
      </c>
      <c r="K36" s="257">
        <f>'[9]10 &amp; 11'!K36</f>
        <v>358236</v>
      </c>
    </row>
    <row r="37" spans="1:11" ht="15">
      <c r="A37" s="120">
        <v>8</v>
      </c>
      <c r="B37" s="81" t="s">
        <v>8</v>
      </c>
      <c r="C37" s="255">
        <f>'[9]10 &amp; 11'!C37</f>
        <v>331438</v>
      </c>
      <c r="D37" s="255">
        <f>'[9]10 &amp; 11'!D37</f>
        <v>0</v>
      </c>
      <c r="E37" s="255">
        <f>'[9]10 &amp; 11'!E37</f>
        <v>194959</v>
      </c>
      <c r="F37" s="255">
        <f>'[9]10 &amp; 11'!F37</f>
        <v>115256</v>
      </c>
      <c r="G37" s="255">
        <f>'[9]10 &amp; 11'!G37</f>
        <v>313621</v>
      </c>
      <c r="H37" s="255">
        <f>'[9]10 &amp; 11'!H37</f>
        <v>0</v>
      </c>
      <c r="I37" s="255">
        <f>'[9]10 &amp; 11'!I37</f>
        <v>0</v>
      </c>
      <c r="J37" s="255">
        <f>'[9]10 &amp; 11'!J37</f>
        <v>0</v>
      </c>
      <c r="K37" s="257">
        <f>'[9]10 &amp; 11'!K37</f>
        <v>645059</v>
      </c>
    </row>
    <row r="38" spans="1:11" ht="15">
      <c r="A38" s="120">
        <v>9</v>
      </c>
      <c r="B38" s="81" t="s">
        <v>31</v>
      </c>
      <c r="C38" s="255">
        <f>'[9]10 &amp; 11'!C38</f>
        <v>275333</v>
      </c>
      <c r="D38" s="255">
        <f>'[9]10 &amp; 11'!D38</f>
        <v>6035</v>
      </c>
      <c r="E38" s="255">
        <f>'[9]10 &amp; 11'!E38</f>
        <v>182823</v>
      </c>
      <c r="F38" s="255">
        <f>'[9]10 &amp; 11'!F38</f>
        <v>177765</v>
      </c>
      <c r="G38" s="255">
        <f>'[9]10 &amp; 11'!G38</f>
        <v>366087</v>
      </c>
      <c r="H38" s="255">
        <f>'[9]10 &amp; 11'!H38</f>
        <v>0</v>
      </c>
      <c r="I38" s="255">
        <f>'[9]10 &amp; 11'!I38</f>
        <v>0</v>
      </c>
      <c r="J38" s="255">
        <f>'[9]10 &amp; 11'!J38</f>
        <v>24595</v>
      </c>
      <c r="K38" s="257">
        <f>'[9]10 &amp; 11'!K38</f>
        <v>672050</v>
      </c>
    </row>
    <row r="39" spans="1:11" ht="15">
      <c r="A39" s="120">
        <v>10</v>
      </c>
      <c r="B39" s="81" t="s">
        <v>229</v>
      </c>
      <c r="C39" s="255">
        <f>'[9]10 &amp; 11'!C39</f>
        <v>289929</v>
      </c>
      <c r="D39" s="255">
        <f>'[9]10 &amp; 11'!D39</f>
        <v>0</v>
      </c>
      <c r="E39" s="255">
        <f>'[9]10 &amp; 11'!E39</f>
        <v>155379</v>
      </c>
      <c r="F39" s="255">
        <f>'[9]10 &amp; 11'!F39</f>
        <v>117213</v>
      </c>
      <c r="G39" s="255">
        <f>'[9]10 &amp; 11'!G39</f>
        <v>279857</v>
      </c>
      <c r="H39" s="255">
        <f>'[9]10 &amp; 11'!H39</f>
        <v>0</v>
      </c>
      <c r="I39" s="255">
        <f>'[9]10 &amp; 11'!I39</f>
        <v>0</v>
      </c>
      <c r="J39" s="255">
        <f>'[9]10 &amp; 11'!J39</f>
        <v>0</v>
      </c>
      <c r="K39" s="257">
        <f>'[9]10 &amp; 11'!K39</f>
        <v>569786</v>
      </c>
    </row>
    <row r="40" spans="1:11" ht="15">
      <c r="A40" s="120">
        <v>11</v>
      </c>
      <c r="B40" s="81" t="s">
        <v>10</v>
      </c>
      <c r="C40" s="255">
        <f>'[9]10 &amp; 11'!C40</f>
        <v>205187</v>
      </c>
      <c r="D40" s="255">
        <f>'[9]10 &amp; 11'!D40</f>
        <v>925</v>
      </c>
      <c r="E40" s="255">
        <f>'[9]10 &amp; 11'!E40</f>
        <v>130163</v>
      </c>
      <c r="F40" s="255">
        <f>'[9]10 &amp; 11'!F40</f>
        <v>104547</v>
      </c>
      <c r="G40" s="255">
        <f>'[9]10 &amp; 11'!G40</f>
        <v>239998</v>
      </c>
      <c r="H40" s="255">
        <f>'[9]10 &amp; 11'!H40</f>
        <v>0</v>
      </c>
      <c r="I40" s="255">
        <f>'[9]10 &amp; 11'!I40</f>
        <v>0</v>
      </c>
      <c r="J40" s="255">
        <f>'[9]10 &amp; 11'!J40</f>
        <v>0</v>
      </c>
      <c r="K40" s="257">
        <f>'[9]10 &amp; 11'!K40</f>
        <v>446110</v>
      </c>
    </row>
    <row r="41" spans="1:11" ht="15">
      <c r="A41" s="120"/>
      <c r="B41" s="138" t="s">
        <v>68</v>
      </c>
      <c r="C41" s="174">
        <f>'[9]10 &amp; 11'!C41</f>
        <v>26552</v>
      </c>
      <c r="D41" s="174">
        <f>'[9]10 &amp; 11'!D41</f>
        <v>121629</v>
      </c>
      <c r="E41" s="174">
        <f>'[9]10 &amp; 11'!E41</f>
        <v>34717</v>
      </c>
      <c r="F41" s="174">
        <f>'[9]10 &amp; 11'!F41</f>
        <v>24049</v>
      </c>
      <c r="G41" s="174">
        <f>'[9]10 &amp; 11'!G41</f>
        <v>62316</v>
      </c>
      <c r="H41" s="174">
        <f>'[9]10 &amp; 11'!H41</f>
        <v>0</v>
      </c>
      <c r="I41" s="174">
        <f>'[9]10 &amp; 11'!I41</f>
        <v>6103104</v>
      </c>
      <c r="J41" s="174">
        <f>'[9]10 &amp; 11'!J41</f>
        <v>0</v>
      </c>
      <c r="K41" s="257">
        <f>'[9]10 &amp; 11'!K41</f>
        <v>6313601</v>
      </c>
    </row>
    <row r="42" spans="1:11" ht="15">
      <c r="A42" s="120">
        <v>12</v>
      </c>
      <c r="B42" s="81" t="s">
        <v>10</v>
      </c>
      <c r="C42" s="258">
        <f>'[9]10 &amp; 11'!C42</f>
        <v>7441</v>
      </c>
      <c r="D42" s="258">
        <f>'[9]10 &amp; 11'!D42</f>
        <v>0</v>
      </c>
      <c r="E42" s="258">
        <f>'[9]10 &amp; 11'!E42</f>
        <v>5462</v>
      </c>
      <c r="F42" s="258">
        <f>'[9]10 &amp; 11'!F42</f>
        <v>3031</v>
      </c>
      <c r="G42" s="258">
        <f>'[9]10 &amp; 11'!G42</f>
        <v>8613</v>
      </c>
      <c r="H42" s="258">
        <f>'[9]10 &amp; 11'!H42</f>
        <v>0</v>
      </c>
      <c r="I42" s="258">
        <f>'[9]10 &amp; 11'!I42</f>
        <v>2819291</v>
      </c>
      <c r="J42" s="258">
        <f>'[9]10 &amp; 11'!J42</f>
        <v>0</v>
      </c>
      <c r="K42" s="257">
        <f>'[9]10 &amp; 11'!K42</f>
        <v>2835345</v>
      </c>
    </row>
    <row r="43" spans="1:11" ht="15">
      <c r="A43" s="120">
        <v>13</v>
      </c>
      <c r="B43" s="81" t="s">
        <v>26</v>
      </c>
      <c r="C43" s="258">
        <f>'[9]10 &amp; 11'!C43</f>
        <v>11348</v>
      </c>
      <c r="D43" s="258">
        <f>'[9]10 &amp; 11'!D43</f>
        <v>121629</v>
      </c>
      <c r="E43" s="258">
        <f>'[9]10 &amp; 11'!E43</f>
        <v>23621</v>
      </c>
      <c r="F43" s="258">
        <f>'[9]10 &amp; 11'!F43</f>
        <v>12479</v>
      </c>
      <c r="G43" s="258">
        <f>'[9]10 &amp; 11'!G43</f>
        <v>38100</v>
      </c>
      <c r="H43" s="258">
        <f>'[9]10 &amp; 11'!H43</f>
        <v>0</v>
      </c>
      <c r="I43" s="258">
        <f>'[9]10 &amp; 11'!I43</f>
        <v>2238534</v>
      </c>
      <c r="J43" s="258">
        <f>'[9]10 &amp; 11'!J43</f>
        <v>0</v>
      </c>
      <c r="K43" s="257">
        <f>'[9]10 &amp; 11'!K43</f>
        <v>2409611</v>
      </c>
    </row>
    <row r="44" spans="1:11" ht="15">
      <c r="A44" s="120">
        <v>14</v>
      </c>
      <c r="B44" s="81" t="s">
        <v>6</v>
      </c>
      <c r="C44" s="258">
        <f>'[9]10 &amp; 11'!C44</f>
        <v>5068</v>
      </c>
      <c r="D44" s="258">
        <f>'[9]10 &amp; 11'!D44</f>
        <v>0</v>
      </c>
      <c r="E44" s="258">
        <f>'[9]10 &amp; 11'!E44</f>
        <v>3633</v>
      </c>
      <c r="F44" s="258">
        <f>'[9]10 &amp; 11'!F44</f>
        <v>8362</v>
      </c>
      <c r="G44" s="258">
        <f>'[9]10 &amp; 11'!G44</f>
        <v>13170</v>
      </c>
      <c r="H44" s="258">
        <f>'[9]10 &amp; 11'!H44</f>
        <v>0</v>
      </c>
      <c r="I44" s="258">
        <f>'[9]10 &amp; 11'!I44</f>
        <v>629556</v>
      </c>
      <c r="J44" s="258">
        <f>'[9]10 &amp; 11'!J44</f>
        <v>0</v>
      </c>
      <c r="K44" s="257">
        <f>'[9]10 &amp; 11'!K44</f>
        <v>647794</v>
      </c>
    </row>
    <row r="45" spans="1:11" ht="15">
      <c r="A45" s="120">
        <v>15</v>
      </c>
      <c r="B45" s="81" t="s">
        <v>8</v>
      </c>
      <c r="C45" s="258">
        <f>'[9]10 &amp; 11'!C45</f>
        <v>2364</v>
      </c>
      <c r="D45" s="258">
        <f>'[9]10 &amp; 11'!D45</f>
        <v>0</v>
      </c>
      <c r="E45" s="258">
        <f>'[9]10 &amp; 11'!E45</f>
        <v>1919</v>
      </c>
      <c r="F45" s="258">
        <f>'[9]10 &amp; 11'!F45</f>
        <v>121</v>
      </c>
      <c r="G45" s="258">
        <f>'[9]10 &amp; 11'!G45</f>
        <v>2237</v>
      </c>
      <c r="H45" s="258">
        <f>'[9]10 &amp; 11'!H45</f>
        <v>0</v>
      </c>
      <c r="I45" s="258">
        <f>'[9]10 &amp; 11'!I45</f>
        <v>366796</v>
      </c>
      <c r="J45" s="258">
        <f>'[9]10 &amp; 11'!J45</f>
        <v>0</v>
      </c>
      <c r="K45" s="257">
        <f>'[9]10 &amp; 11'!K45</f>
        <v>371397</v>
      </c>
    </row>
    <row r="46" spans="1:11" ht="15">
      <c r="A46" s="184">
        <v>16</v>
      </c>
      <c r="B46" s="185" t="s">
        <v>3</v>
      </c>
      <c r="C46" s="258">
        <f>'[9]10 &amp; 11'!C46</f>
        <v>331</v>
      </c>
      <c r="D46" s="258">
        <f>'[9]10 &amp; 11'!D46</f>
        <v>0</v>
      </c>
      <c r="E46" s="258">
        <f>'[9]10 &amp; 11'!E46</f>
        <v>82</v>
      </c>
      <c r="F46" s="258">
        <f>'[9]10 &amp; 11'!F46</f>
        <v>56</v>
      </c>
      <c r="G46" s="258">
        <f>'[9]10 &amp; 11'!G46</f>
        <v>196</v>
      </c>
      <c r="H46" s="258">
        <f>'[9]10 &amp; 11'!H46</f>
        <v>0</v>
      </c>
      <c r="I46" s="258">
        <f>'[9]10 &amp; 11'!I46</f>
        <v>48927</v>
      </c>
      <c r="J46" s="258">
        <f>'[9]10 &amp; 11'!J46</f>
        <v>0</v>
      </c>
      <c r="K46" s="257">
        <f>'[9]10 &amp; 11'!K46</f>
        <v>49454</v>
      </c>
    </row>
    <row r="47" spans="1:11" ht="13.5" thickBot="1">
      <c r="A47" s="121"/>
      <c r="B47" s="140" t="s">
        <v>11</v>
      </c>
      <c r="C47" s="213">
        <f>'[9]10 &amp; 11'!C47</f>
        <v>3351879</v>
      </c>
      <c r="D47" s="213">
        <f>'[9]10 &amp; 11'!D47</f>
        <v>173036</v>
      </c>
      <c r="E47" s="259">
        <f>'[9]10 &amp; 11'!E47</f>
        <v>2012053</v>
      </c>
      <c r="F47" s="259">
        <f>'[9]10 &amp; 11'!F47</f>
        <v>1476013</v>
      </c>
      <c r="G47" s="213">
        <f>'[9]10 &amp; 11'!G47</f>
        <v>3600066</v>
      </c>
      <c r="H47" s="213">
        <f>'[9]10 &amp; 11'!H47</f>
        <v>0</v>
      </c>
      <c r="I47" s="213">
        <f>'[9]10 &amp; 11'!I47</f>
        <v>6103104</v>
      </c>
      <c r="J47" s="213">
        <f>'[9]10 &amp; 11'!J47</f>
        <v>24595</v>
      </c>
      <c r="K47" s="260">
        <f>'[9]10 &amp; 11'!K47</f>
        <v>13252680</v>
      </c>
    </row>
    <row r="57" ht="15">
      <c r="J57" s="10" t="s">
        <v>225</v>
      </c>
    </row>
  </sheetData>
  <mergeCells count="20">
    <mergeCell ref="H27:H28"/>
    <mergeCell ref="I27:I28"/>
    <mergeCell ref="J27:J28"/>
    <mergeCell ref="K27:K28"/>
    <mergeCell ref="A25:K25"/>
    <mergeCell ref="A27:A28"/>
    <mergeCell ref="B27:B28"/>
    <mergeCell ref="C27:C28"/>
    <mergeCell ref="D27:D28"/>
    <mergeCell ref="E27:G27"/>
    <mergeCell ref="A1:K1"/>
    <mergeCell ref="A3:A4"/>
    <mergeCell ref="B3:B4"/>
    <mergeCell ref="C3:C4"/>
    <mergeCell ref="D3:D4"/>
    <mergeCell ref="E3:G3"/>
    <mergeCell ref="H3:H4"/>
    <mergeCell ref="I3:I4"/>
    <mergeCell ref="J3:J4"/>
    <mergeCell ref="K3:K4"/>
  </mergeCells>
  <printOptions horizontalCentered="1"/>
  <pageMargins left="0" right="0" top="0.85" bottom="0.3937007874015748" header="0" footer="0"/>
  <pageSetup fitToHeight="1" fitToWidth="1"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87"/>
  <sheetViews>
    <sheetView showGridLines="0" zoomScale="80" zoomScaleNormal="80" workbookViewId="0" topLeftCell="A1">
      <selection activeCell="D6" sqref="D6"/>
    </sheetView>
  </sheetViews>
  <sheetFormatPr defaultColWidth="9.140625" defaultRowHeight="15"/>
  <cols>
    <col min="1" max="1" width="12.57421875" style="10" customWidth="1"/>
    <col min="2" max="20" width="11.14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311" t="s">
        <v>214</v>
      </c>
      <c r="B1" s="311"/>
      <c r="C1" s="311"/>
      <c r="D1" s="311"/>
      <c r="E1" s="311"/>
      <c r="F1" s="311"/>
      <c r="G1" s="311"/>
      <c r="H1" s="311"/>
      <c r="I1" s="311"/>
      <c r="J1" s="311"/>
      <c r="K1" s="311"/>
      <c r="L1" s="311"/>
      <c r="M1" s="311"/>
      <c r="N1" s="311"/>
      <c r="O1" s="311"/>
      <c r="P1" s="311"/>
      <c r="Q1" s="311"/>
      <c r="R1" s="311"/>
      <c r="S1" s="311"/>
      <c r="T1" s="311"/>
    </row>
    <row r="2" spans="2:20" ht="13.5" thickBot="1">
      <c r="B2" s="27"/>
      <c r="C2" s="27"/>
      <c r="D2" s="27"/>
      <c r="E2" s="27"/>
      <c r="F2" s="27"/>
      <c r="G2" s="27"/>
      <c r="H2" s="27"/>
      <c r="I2" s="27"/>
      <c r="J2" s="27"/>
      <c r="K2" s="27"/>
      <c r="L2" s="27"/>
      <c r="M2" s="27"/>
      <c r="N2" s="27"/>
      <c r="O2" s="27"/>
      <c r="P2" s="27"/>
      <c r="T2" s="44" t="s">
        <v>0</v>
      </c>
    </row>
    <row r="3" spans="1:20" ht="25.5" customHeight="1">
      <c r="A3" s="73"/>
      <c r="B3" s="368" t="s">
        <v>2</v>
      </c>
      <c r="C3" s="368"/>
      <c r="D3" s="368"/>
      <c r="E3" s="368"/>
      <c r="F3" s="368"/>
      <c r="G3" s="368"/>
      <c r="H3" s="368"/>
      <c r="I3" s="368"/>
      <c r="J3" s="368"/>
      <c r="K3" s="368"/>
      <c r="L3" s="368"/>
      <c r="M3" s="369" t="s">
        <v>69</v>
      </c>
      <c r="N3" s="345" t="s">
        <v>24</v>
      </c>
      <c r="O3" s="346"/>
      <c r="P3" s="346"/>
      <c r="Q3" s="346"/>
      <c r="R3" s="347"/>
      <c r="S3" s="369" t="s">
        <v>54</v>
      </c>
      <c r="T3" s="371" t="s">
        <v>11</v>
      </c>
    </row>
    <row r="4" spans="1:20" ht="33" customHeight="1">
      <c r="A4" s="88"/>
      <c r="B4" s="76" t="s">
        <v>73</v>
      </c>
      <c r="C4" s="76" t="s">
        <v>3</v>
      </c>
      <c r="D4" s="77" t="s">
        <v>4</v>
      </c>
      <c r="E4" s="76" t="s">
        <v>5</v>
      </c>
      <c r="F4" s="76" t="s">
        <v>7</v>
      </c>
      <c r="G4" s="76" t="s">
        <v>6</v>
      </c>
      <c r="H4" s="76" t="s">
        <v>243</v>
      </c>
      <c r="I4" s="76" t="s">
        <v>8</v>
      </c>
      <c r="J4" s="77" t="s">
        <v>9</v>
      </c>
      <c r="K4" s="76" t="s">
        <v>229</v>
      </c>
      <c r="L4" s="195" t="s">
        <v>234</v>
      </c>
      <c r="M4" s="370"/>
      <c r="N4" s="76" t="s">
        <v>28</v>
      </c>
      <c r="O4" s="76" t="s">
        <v>26</v>
      </c>
      <c r="P4" s="76" t="s">
        <v>29</v>
      </c>
      <c r="Q4" s="76" t="s">
        <v>8</v>
      </c>
      <c r="R4" s="170" t="s">
        <v>230</v>
      </c>
      <c r="S4" s="370"/>
      <c r="T4" s="372"/>
    </row>
    <row r="5" spans="1:20" ht="15">
      <c r="A5" s="89" t="s">
        <v>70</v>
      </c>
      <c r="B5" s="82">
        <f>'[10]Табела 12'!B4</f>
        <v>1526690</v>
      </c>
      <c r="C5" s="82">
        <f>'[10]Табела 12'!C4</f>
        <v>809825</v>
      </c>
      <c r="D5" s="82">
        <f>'[10]Табела 12'!D4</f>
        <v>369422</v>
      </c>
      <c r="E5" s="82">
        <f>'[10]Табела 12'!E4</f>
        <v>292093</v>
      </c>
      <c r="F5" s="82">
        <f>'[10]Табела 12'!F4</f>
        <v>457030</v>
      </c>
      <c r="G5" s="82">
        <f>'[10]Табела 12'!G4</f>
        <v>393060</v>
      </c>
      <c r="H5" s="80">
        <f>'[10]Табела 12'!H4</f>
        <v>186102</v>
      </c>
      <c r="I5" s="82">
        <f>'[10]Табела 12'!I4</f>
        <v>352686</v>
      </c>
      <c r="J5" s="82">
        <f>'[10]Табела 12'!J4</f>
        <v>496832</v>
      </c>
      <c r="K5" s="159">
        <f>'[10]Табела 12'!K4</f>
        <v>294481</v>
      </c>
      <c r="L5" s="82">
        <f>'[10]Табела 12'!L4</f>
        <v>266018</v>
      </c>
      <c r="M5" s="83">
        <f>SUM(B5:L5)</f>
        <v>5444239</v>
      </c>
      <c r="N5" s="82">
        <f>'[10]Табела 12'!$M$4</f>
        <v>421931</v>
      </c>
      <c r="O5" s="82">
        <f>'[10]Табела 12'!N4</f>
        <v>436955</v>
      </c>
      <c r="P5" s="82">
        <f>'[10]Табела 12'!O4</f>
        <v>236325</v>
      </c>
      <c r="Q5" s="82">
        <f>'[10]Табела 12'!P4</f>
        <v>185716</v>
      </c>
      <c r="R5" s="82">
        <f>'[10]Табела 12'!Q4</f>
        <v>279616</v>
      </c>
      <c r="S5" s="84">
        <f>SUM(N5:R5)</f>
        <v>1560543</v>
      </c>
      <c r="T5" s="91">
        <f>M5+S5</f>
        <v>7004782</v>
      </c>
    </row>
    <row r="6" spans="1:22" ht="26.25" thickBot="1">
      <c r="A6" s="90" t="s">
        <v>71</v>
      </c>
      <c r="B6" s="176">
        <f>'[10]Табела 12'!B5</f>
        <v>115449</v>
      </c>
      <c r="C6" s="176">
        <f>'[10]Табела 12'!C5</f>
        <v>190208</v>
      </c>
      <c r="D6" s="176">
        <f>'[10]Табела 12'!D5</f>
        <v>143431</v>
      </c>
      <c r="E6" s="176">
        <f>'[10]Табела 12'!E5</f>
        <v>132979</v>
      </c>
      <c r="F6" s="176">
        <f>'[10]Табела 12'!F5</f>
        <v>167815</v>
      </c>
      <c r="G6" s="177">
        <f>'[10]Табела 12'!G5</f>
        <v>68451</v>
      </c>
      <c r="H6" s="176">
        <f>'[10]Табела 12'!H5</f>
        <v>62962</v>
      </c>
      <c r="I6" s="176">
        <f>'[10]Табела 12'!I5</f>
        <v>140993</v>
      </c>
      <c r="J6" s="176">
        <f>'[10]Табела 12'!J5</f>
        <v>113185</v>
      </c>
      <c r="K6" s="85">
        <f>'[10]Табела 12'!K5</f>
        <v>105752</v>
      </c>
      <c r="L6" s="85">
        <f>'[10]Табела 12'!L5</f>
        <v>81641</v>
      </c>
      <c r="M6" s="86">
        <f>SUM(B6:L6)</f>
        <v>1322866</v>
      </c>
      <c r="N6" s="85">
        <f>'[10]Табела 12'!$M$5</f>
        <v>183681</v>
      </c>
      <c r="O6" s="85">
        <f>'[10]Табела 12'!N5</f>
        <v>139696</v>
      </c>
      <c r="P6" s="85">
        <f>'[10]Табела 12'!O5</f>
        <v>43404</v>
      </c>
      <c r="Q6" s="176">
        <f>'[10]Табела 12'!P5</f>
        <v>32031</v>
      </c>
      <c r="R6" s="85">
        <f>'[10]Табела 12'!Q5</f>
        <v>3012</v>
      </c>
      <c r="S6" s="87">
        <f>SUM(N6:R6)</f>
        <v>401824</v>
      </c>
      <c r="T6" s="92">
        <f>M6+S6</f>
        <v>1724690</v>
      </c>
      <c r="V6" s="178"/>
    </row>
    <row r="7" spans="2:16" ht="15">
      <c r="B7" s="11"/>
      <c r="C7" s="11"/>
      <c r="D7" s="11"/>
      <c r="E7" s="11"/>
      <c r="F7" s="11"/>
      <c r="G7" s="11"/>
      <c r="H7" s="11"/>
      <c r="I7" s="11"/>
      <c r="J7" s="11"/>
      <c r="K7" s="11"/>
      <c r="L7" s="11"/>
      <c r="M7" s="12"/>
      <c r="N7" s="11"/>
      <c r="O7" s="11"/>
      <c r="P7" s="13"/>
    </row>
    <row r="8" ht="15">
      <c r="B8" s="72"/>
    </row>
    <row r="9" ht="15">
      <c r="B9" s="72"/>
    </row>
    <row r="10" ht="15">
      <c r="B10" s="72"/>
    </row>
    <row r="11" ht="15">
      <c r="B11" s="72"/>
    </row>
    <row r="12" ht="15">
      <c r="B12" s="72"/>
    </row>
    <row r="13" ht="15">
      <c r="B13" s="72"/>
    </row>
    <row r="14" ht="15">
      <c r="B14" s="72"/>
    </row>
    <row r="15" ht="15">
      <c r="B15" s="72"/>
    </row>
    <row r="16" ht="15">
      <c r="B16" s="72"/>
    </row>
    <row r="17" ht="15">
      <c r="B17" s="72"/>
    </row>
    <row r="39" spans="2:26" ht="15">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row>
    <row r="40" spans="2:26" ht="15">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row>
    <row r="41" spans="2:26" ht="15">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row>
    <row r="42" spans="2:26" ht="15">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row>
    <row r="43" spans="2:26" ht="15">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row>
    <row r="44" spans="2:26" ht="15">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row>
    <row r="45" spans="2:26" ht="15">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row>
    <row r="46" spans="2:26" ht="15">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row>
    <row r="47" spans="2:37" ht="15">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K47" s="164"/>
    </row>
    <row r="48" spans="2:37" ht="15">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K48" s="164"/>
    </row>
    <row r="49" spans="2:37" ht="15">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K49" s="164"/>
    </row>
    <row r="50" spans="2:37" ht="15">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K50" s="164"/>
    </row>
    <row r="51" spans="2:26" ht="15">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row>
    <row r="52" spans="2:26" ht="15">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row>
    <row r="53" spans="2:26" ht="15">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row>
    <row r="54" spans="2:26" ht="15">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row>
    <row r="55" spans="2:26" ht="15">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row>
    <row r="56" spans="2:26" ht="15">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row>
    <row r="57" spans="2:26" ht="15">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row>
    <row r="58" spans="2:26" ht="15">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row>
    <row r="59" spans="2:26" ht="15">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row>
    <row r="60" spans="2:26" ht="15">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row>
    <row r="61" spans="2:26" ht="15">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row>
    <row r="62" spans="2:26" ht="15">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row>
    <row r="63" spans="2:26" ht="15">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row>
    <row r="64" spans="2:26" ht="15">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row>
    <row r="65" spans="2:26" ht="15">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row>
    <row r="66" spans="2:26" ht="15">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row>
    <row r="67" spans="2:26" ht="15">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row>
    <row r="68" spans="2:26" ht="15">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row>
    <row r="69" spans="2:26" ht="15">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row>
    <row r="70" spans="2:26" ht="15">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row>
    <row r="71" spans="2:26" ht="15">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row>
    <row r="72" spans="2:26" ht="15">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row>
    <row r="73" spans="2:26" ht="15">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row>
    <row r="74" spans="2:26" ht="15">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row>
    <row r="75" spans="2:26" ht="15">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row>
    <row r="76" spans="2:26" ht="15">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row>
    <row r="77" spans="2:26" ht="15">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row>
    <row r="78" spans="2:26" ht="15">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row>
    <row r="79" spans="2:26" ht="15">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row>
    <row r="80" spans="2:26" ht="15">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row>
    <row r="81" spans="2:26" ht="15">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row>
    <row r="82" spans="2:26" ht="15">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row>
    <row r="83" spans="2:26" ht="15">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row>
    <row r="84" spans="2:26" ht="15">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row>
    <row r="85" spans="2:26" ht="15">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row>
    <row r="86" spans="2:26" ht="15">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row>
    <row r="87" spans="2:26" ht="15">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row>
  </sheetData>
  <mergeCells count="6">
    <mergeCell ref="A1:T1"/>
    <mergeCell ref="B3:L3"/>
    <mergeCell ref="M3:M4"/>
    <mergeCell ref="S3:S4"/>
    <mergeCell ref="T3:T4"/>
    <mergeCell ref="N3:R3"/>
  </mergeCells>
  <printOptions horizontalCentered="1" verticalCentered="1"/>
  <pageMargins left="0" right="0" top="0.31" bottom="0" header="0" footer="0"/>
  <pageSetup fitToHeight="0" fitToWidth="1" horizontalDpi="600" verticalDpi="600" orientation="landscape" paperSize="9" scale="68" r:id="rId3"/>
  <headerFooter>
    <oddHeader>&amp;L&amp;G</oddHeader>
  </headerFooter>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170"/>
  <sheetViews>
    <sheetView zoomScale="90" zoomScaleNormal="90" workbookViewId="0" topLeftCell="A70">
      <selection activeCell="J20" sqref="J20"/>
    </sheetView>
  </sheetViews>
  <sheetFormatPr defaultColWidth="9.140625" defaultRowHeight="15"/>
  <cols>
    <col min="1" max="1" width="42.00390625" style="103" customWidth="1"/>
    <col min="2" max="2" width="7.7109375" style="94" bestFit="1" customWidth="1"/>
    <col min="3" max="3" width="10.8515625" style="100" customWidth="1"/>
    <col min="4" max="4" width="12.421875" style="100" bestFit="1" customWidth="1"/>
    <col min="5" max="5" width="13.00390625" style="100" customWidth="1"/>
    <col min="6" max="6" width="10.8515625" style="100" customWidth="1"/>
    <col min="7" max="7" width="13.57421875" style="100" bestFit="1" customWidth="1"/>
    <col min="8" max="8" width="10.8515625" style="100" customWidth="1"/>
    <col min="9" max="9" width="12.57421875" style="100" customWidth="1"/>
    <col min="10" max="10" width="60.7109375" style="94" customWidth="1"/>
    <col min="11" max="252" width="9.140625" style="94" customWidth="1"/>
    <col min="253" max="253" width="28.57421875" style="94" customWidth="1"/>
    <col min="254" max="254" width="7.00390625" style="94" customWidth="1"/>
    <col min="255" max="255" width="22.57421875" style="94" customWidth="1"/>
    <col min="256" max="256" width="23.00390625" style="94" customWidth="1"/>
    <col min="257" max="257" width="28.57421875" style="94" customWidth="1"/>
    <col min="258" max="258" width="23.28125" style="94" customWidth="1"/>
    <col min="259" max="259" width="28.57421875" style="94" customWidth="1"/>
    <col min="260" max="260" width="23.28125" style="94" customWidth="1"/>
    <col min="261" max="261" width="28.57421875" style="94" customWidth="1"/>
    <col min="262" max="508" width="9.140625" style="94" customWidth="1"/>
    <col min="509" max="509" width="28.57421875" style="94" customWidth="1"/>
    <col min="510" max="510" width="7.00390625" style="94" customWidth="1"/>
    <col min="511" max="511" width="22.57421875" style="94" customWidth="1"/>
    <col min="512" max="512" width="23.00390625" style="94" customWidth="1"/>
    <col min="513" max="513" width="28.57421875" style="94" customWidth="1"/>
    <col min="514" max="514" width="23.28125" style="94" customWidth="1"/>
    <col min="515" max="515" width="28.57421875" style="94" customWidth="1"/>
    <col min="516" max="516" width="23.28125" style="94" customWidth="1"/>
    <col min="517" max="517" width="28.57421875" style="94" customWidth="1"/>
    <col min="518" max="764" width="9.140625" style="94" customWidth="1"/>
    <col min="765" max="765" width="28.57421875" style="94" customWidth="1"/>
    <col min="766" max="766" width="7.00390625" style="94" customWidth="1"/>
    <col min="767" max="767" width="22.57421875" style="94" customWidth="1"/>
    <col min="768" max="768" width="23.00390625" style="94" customWidth="1"/>
    <col min="769" max="769" width="28.57421875" style="94" customWidth="1"/>
    <col min="770" max="770" width="23.28125" style="94" customWidth="1"/>
    <col min="771" max="771" width="28.57421875" style="94" customWidth="1"/>
    <col min="772" max="772" width="23.28125" style="94" customWidth="1"/>
    <col min="773" max="773" width="28.57421875" style="94" customWidth="1"/>
    <col min="774" max="1020" width="9.140625" style="94" customWidth="1"/>
    <col min="1021" max="1021" width="28.57421875" style="94" customWidth="1"/>
    <col min="1022" max="1022" width="7.00390625" style="94" customWidth="1"/>
    <col min="1023" max="1023" width="22.57421875" style="94" customWidth="1"/>
    <col min="1024" max="1024" width="23.00390625" style="94" customWidth="1"/>
    <col min="1025" max="1025" width="28.57421875" style="94" customWidth="1"/>
    <col min="1026" max="1026" width="23.28125" style="94" customWidth="1"/>
    <col min="1027" max="1027" width="28.57421875" style="94" customWidth="1"/>
    <col min="1028" max="1028" width="23.28125" style="94" customWidth="1"/>
    <col min="1029" max="1029" width="28.57421875" style="94" customWidth="1"/>
    <col min="1030" max="1276" width="9.140625" style="94" customWidth="1"/>
    <col min="1277" max="1277" width="28.57421875" style="94" customWidth="1"/>
    <col min="1278" max="1278" width="7.00390625" style="94" customWidth="1"/>
    <col min="1279" max="1279" width="22.57421875" style="94" customWidth="1"/>
    <col min="1280" max="1280" width="23.00390625" style="94" customWidth="1"/>
    <col min="1281" max="1281" width="28.57421875" style="94" customWidth="1"/>
    <col min="1282" max="1282" width="23.28125" style="94" customWidth="1"/>
    <col min="1283" max="1283" width="28.57421875" style="94" customWidth="1"/>
    <col min="1284" max="1284" width="23.28125" style="94" customWidth="1"/>
    <col min="1285" max="1285" width="28.57421875" style="94" customWidth="1"/>
    <col min="1286" max="1532" width="9.140625" style="94" customWidth="1"/>
    <col min="1533" max="1533" width="28.57421875" style="94" customWidth="1"/>
    <col min="1534" max="1534" width="7.00390625" style="94" customWidth="1"/>
    <col min="1535" max="1535" width="22.57421875" style="94" customWidth="1"/>
    <col min="1536" max="1536" width="23.00390625" style="94" customWidth="1"/>
    <col min="1537" max="1537" width="28.57421875" style="94" customWidth="1"/>
    <col min="1538" max="1538" width="23.28125" style="94" customWidth="1"/>
    <col min="1539" max="1539" width="28.57421875" style="94" customWidth="1"/>
    <col min="1540" max="1540" width="23.28125" style="94" customWidth="1"/>
    <col min="1541" max="1541" width="28.57421875" style="94" customWidth="1"/>
    <col min="1542" max="1788" width="9.140625" style="94" customWidth="1"/>
    <col min="1789" max="1789" width="28.57421875" style="94" customWidth="1"/>
    <col min="1790" max="1790" width="7.00390625" style="94" customWidth="1"/>
    <col min="1791" max="1791" width="22.57421875" style="94" customWidth="1"/>
    <col min="1792" max="1792" width="23.00390625" style="94" customWidth="1"/>
    <col min="1793" max="1793" width="28.57421875" style="94" customWidth="1"/>
    <col min="1794" max="1794" width="23.28125" style="94" customWidth="1"/>
    <col min="1795" max="1795" width="28.57421875" style="94" customWidth="1"/>
    <col min="1796" max="1796" width="23.28125" style="94" customWidth="1"/>
    <col min="1797" max="1797" width="28.57421875" style="94" customWidth="1"/>
    <col min="1798" max="2044" width="9.140625" style="94" customWidth="1"/>
    <col min="2045" max="2045" width="28.57421875" style="94" customWidth="1"/>
    <col min="2046" max="2046" width="7.00390625" style="94" customWidth="1"/>
    <col min="2047" max="2047" width="22.57421875" style="94" customWidth="1"/>
    <col min="2048" max="2048" width="23.00390625" style="94" customWidth="1"/>
    <col min="2049" max="2049" width="28.57421875" style="94" customWidth="1"/>
    <col min="2050" max="2050" width="23.28125" style="94" customWidth="1"/>
    <col min="2051" max="2051" width="28.57421875" style="94" customWidth="1"/>
    <col min="2052" max="2052" width="23.28125" style="94" customWidth="1"/>
    <col min="2053" max="2053" width="28.57421875" style="94" customWidth="1"/>
    <col min="2054" max="2300" width="9.140625" style="94" customWidth="1"/>
    <col min="2301" max="2301" width="28.57421875" style="94" customWidth="1"/>
    <col min="2302" max="2302" width="7.00390625" style="94" customWidth="1"/>
    <col min="2303" max="2303" width="22.57421875" style="94" customWidth="1"/>
    <col min="2304" max="2304" width="23.00390625" style="94" customWidth="1"/>
    <col min="2305" max="2305" width="28.57421875" style="94" customWidth="1"/>
    <col min="2306" max="2306" width="23.28125" style="94" customWidth="1"/>
    <col min="2307" max="2307" width="28.57421875" style="94" customWidth="1"/>
    <col min="2308" max="2308" width="23.28125" style="94" customWidth="1"/>
    <col min="2309" max="2309" width="28.57421875" style="94" customWidth="1"/>
    <col min="2310" max="2556" width="9.140625" style="94" customWidth="1"/>
    <col min="2557" max="2557" width="28.57421875" style="94" customWidth="1"/>
    <col min="2558" max="2558" width="7.00390625" style="94" customWidth="1"/>
    <col min="2559" max="2559" width="22.57421875" style="94" customWidth="1"/>
    <col min="2560" max="2560" width="23.00390625" style="94" customWidth="1"/>
    <col min="2561" max="2561" width="28.57421875" style="94" customWidth="1"/>
    <col min="2562" max="2562" width="23.28125" style="94" customWidth="1"/>
    <col min="2563" max="2563" width="28.57421875" style="94" customWidth="1"/>
    <col min="2564" max="2564" width="23.28125" style="94" customWidth="1"/>
    <col min="2565" max="2565" width="28.57421875" style="94" customWidth="1"/>
    <col min="2566" max="2812" width="9.140625" style="94" customWidth="1"/>
    <col min="2813" max="2813" width="28.57421875" style="94" customWidth="1"/>
    <col min="2814" max="2814" width="7.00390625" style="94" customWidth="1"/>
    <col min="2815" max="2815" width="22.57421875" style="94" customWidth="1"/>
    <col min="2816" max="2816" width="23.00390625" style="94" customWidth="1"/>
    <col min="2817" max="2817" width="28.57421875" style="94" customWidth="1"/>
    <col min="2818" max="2818" width="23.28125" style="94" customWidth="1"/>
    <col min="2819" max="2819" width="28.57421875" style="94" customWidth="1"/>
    <col min="2820" max="2820" width="23.28125" style="94" customWidth="1"/>
    <col min="2821" max="2821" width="28.57421875" style="94" customWidth="1"/>
    <col min="2822" max="3068" width="9.140625" style="94" customWidth="1"/>
    <col min="3069" max="3069" width="28.57421875" style="94" customWidth="1"/>
    <col min="3070" max="3070" width="7.00390625" style="94" customWidth="1"/>
    <col min="3071" max="3071" width="22.57421875" style="94" customWidth="1"/>
    <col min="3072" max="3072" width="23.00390625" style="94" customWidth="1"/>
    <col min="3073" max="3073" width="28.57421875" style="94" customWidth="1"/>
    <col min="3074" max="3074" width="23.28125" style="94" customWidth="1"/>
    <col min="3075" max="3075" width="28.57421875" style="94" customWidth="1"/>
    <col min="3076" max="3076" width="23.28125" style="94" customWidth="1"/>
    <col min="3077" max="3077" width="28.57421875" style="94" customWidth="1"/>
    <col min="3078" max="3324" width="9.140625" style="94" customWidth="1"/>
    <col min="3325" max="3325" width="28.57421875" style="94" customWidth="1"/>
    <col min="3326" max="3326" width="7.00390625" style="94" customWidth="1"/>
    <col min="3327" max="3327" width="22.57421875" style="94" customWidth="1"/>
    <col min="3328" max="3328" width="23.00390625" style="94" customWidth="1"/>
    <col min="3329" max="3329" width="28.57421875" style="94" customWidth="1"/>
    <col min="3330" max="3330" width="23.28125" style="94" customWidth="1"/>
    <col min="3331" max="3331" width="28.57421875" style="94" customWidth="1"/>
    <col min="3332" max="3332" width="23.28125" style="94" customWidth="1"/>
    <col min="3333" max="3333" width="28.57421875" style="94" customWidth="1"/>
    <col min="3334" max="3580" width="9.140625" style="94" customWidth="1"/>
    <col min="3581" max="3581" width="28.57421875" style="94" customWidth="1"/>
    <col min="3582" max="3582" width="7.00390625" style="94" customWidth="1"/>
    <col min="3583" max="3583" width="22.57421875" style="94" customWidth="1"/>
    <col min="3584" max="3584" width="23.00390625" style="94" customWidth="1"/>
    <col min="3585" max="3585" width="28.57421875" style="94" customWidth="1"/>
    <col min="3586" max="3586" width="23.28125" style="94" customWidth="1"/>
    <col min="3587" max="3587" width="28.57421875" style="94" customWidth="1"/>
    <col min="3588" max="3588" width="23.28125" style="94" customWidth="1"/>
    <col min="3589" max="3589" width="28.57421875" style="94" customWidth="1"/>
    <col min="3590" max="3836" width="9.140625" style="94" customWidth="1"/>
    <col min="3837" max="3837" width="28.57421875" style="94" customWidth="1"/>
    <col min="3838" max="3838" width="7.00390625" style="94" customWidth="1"/>
    <col min="3839" max="3839" width="22.57421875" style="94" customWidth="1"/>
    <col min="3840" max="3840" width="23.00390625" style="94" customWidth="1"/>
    <col min="3841" max="3841" width="28.57421875" style="94" customWidth="1"/>
    <col min="3842" max="3842" width="23.28125" style="94" customWidth="1"/>
    <col min="3843" max="3843" width="28.57421875" style="94" customWidth="1"/>
    <col min="3844" max="3844" width="23.28125" style="94" customWidth="1"/>
    <col min="3845" max="3845" width="28.57421875" style="94" customWidth="1"/>
    <col min="3846" max="4092" width="9.140625" style="94" customWidth="1"/>
    <col min="4093" max="4093" width="28.57421875" style="94" customWidth="1"/>
    <col min="4094" max="4094" width="7.00390625" style="94" customWidth="1"/>
    <col min="4095" max="4095" width="22.57421875" style="94" customWidth="1"/>
    <col min="4096" max="4096" width="23.00390625" style="94" customWidth="1"/>
    <col min="4097" max="4097" width="28.57421875" style="94" customWidth="1"/>
    <col min="4098" max="4098" width="23.28125" style="94" customWidth="1"/>
    <col min="4099" max="4099" width="28.57421875" style="94" customWidth="1"/>
    <col min="4100" max="4100" width="23.28125" style="94" customWidth="1"/>
    <col min="4101" max="4101" width="28.57421875" style="94" customWidth="1"/>
    <col min="4102" max="4348" width="9.140625" style="94" customWidth="1"/>
    <col min="4349" max="4349" width="28.57421875" style="94" customWidth="1"/>
    <col min="4350" max="4350" width="7.00390625" style="94" customWidth="1"/>
    <col min="4351" max="4351" width="22.57421875" style="94" customWidth="1"/>
    <col min="4352" max="4352" width="23.00390625" style="94" customWidth="1"/>
    <col min="4353" max="4353" width="28.57421875" style="94" customWidth="1"/>
    <col min="4354" max="4354" width="23.28125" style="94" customWidth="1"/>
    <col min="4355" max="4355" width="28.57421875" style="94" customWidth="1"/>
    <col min="4356" max="4356" width="23.28125" style="94" customWidth="1"/>
    <col min="4357" max="4357" width="28.57421875" style="94" customWidth="1"/>
    <col min="4358" max="4604" width="9.140625" style="94" customWidth="1"/>
    <col min="4605" max="4605" width="28.57421875" style="94" customWidth="1"/>
    <col min="4606" max="4606" width="7.00390625" style="94" customWidth="1"/>
    <col min="4607" max="4607" width="22.57421875" style="94" customWidth="1"/>
    <col min="4608" max="4608" width="23.00390625" style="94" customWidth="1"/>
    <col min="4609" max="4609" width="28.57421875" style="94" customWidth="1"/>
    <col min="4610" max="4610" width="23.28125" style="94" customWidth="1"/>
    <col min="4611" max="4611" width="28.57421875" style="94" customWidth="1"/>
    <col min="4612" max="4612" width="23.28125" style="94" customWidth="1"/>
    <col min="4613" max="4613" width="28.57421875" style="94" customWidth="1"/>
    <col min="4614" max="4860" width="9.140625" style="94" customWidth="1"/>
    <col min="4861" max="4861" width="28.57421875" style="94" customWidth="1"/>
    <col min="4862" max="4862" width="7.00390625" style="94" customWidth="1"/>
    <col min="4863" max="4863" width="22.57421875" style="94" customWidth="1"/>
    <col min="4864" max="4864" width="23.00390625" style="94" customWidth="1"/>
    <col min="4865" max="4865" width="28.57421875" style="94" customWidth="1"/>
    <col min="4866" max="4866" width="23.28125" style="94" customWidth="1"/>
    <col min="4867" max="4867" width="28.57421875" style="94" customWidth="1"/>
    <col min="4868" max="4868" width="23.28125" style="94" customWidth="1"/>
    <col min="4869" max="4869" width="28.57421875" style="94" customWidth="1"/>
    <col min="4870" max="5116" width="9.140625" style="94" customWidth="1"/>
    <col min="5117" max="5117" width="28.57421875" style="94" customWidth="1"/>
    <col min="5118" max="5118" width="7.00390625" style="94" customWidth="1"/>
    <col min="5119" max="5119" width="22.57421875" style="94" customWidth="1"/>
    <col min="5120" max="5120" width="23.00390625" style="94" customWidth="1"/>
    <col min="5121" max="5121" width="28.57421875" style="94" customWidth="1"/>
    <col min="5122" max="5122" width="23.28125" style="94" customWidth="1"/>
    <col min="5123" max="5123" width="28.57421875" style="94" customWidth="1"/>
    <col min="5124" max="5124" width="23.28125" style="94" customWidth="1"/>
    <col min="5125" max="5125" width="28.57421875" style="94" customWidth="1"/>
    <col min="5126" max="5372" width="9.140625" style="94" customWidth="1"/>
    <col min="5373" max="5373" width="28.57421875" style="94" customWidth="1"/>
    <col min="5374" max="5374" width="7.00390625" style="94" customWidth="1"/>
    <col min="5375" max="5375" width="22.57421875" style="94" customWidth="1"/>
    <col min="5376" max="5376" width="23.00390625" style="94" customWidth="1"/>
    <col min="5377" max="5377" width="28.57421875" style="94" customWidth="1"/>
    <col min="5378" max="5378" width="23.28125" style="94" customWidth="1"/>
    <col min="5379" max="5379" width="28.57421875" style="94" customWidth="1"/>
    <col min="5380" max="5380" width="23.28125" style="94" customWidth="1"/>
    <col min="5381" max="5381" width="28.57421875" style="94" customWidth="1"/>
    <col min="5382" max="5628" width="9.140625" style="94" customWidth="1"/>
    <col min="5629" max="5629" width="28.57421875" style="94" customWidth="1"/>
    <col min="5630" max="5630" width="7.00390625" style="94" customWidth="1"/>
    <col min="5631" max="5631" width="22.57421875" style="94" customWidth="1"/>
    <col min="5632" max="5632" width="23.00390625" style="94" customWidth="1"/>
    <col min="5633" max="5633" width="28.57421875" style="94" customWidth="1"/>
    <col min="5634" max="5634" width="23.28125" style="94" customWidth="1"/>
    <col min="5635" max="5635" width="28.57421875" style="94" customWidth="1"/>
    <col min="5636" max="5636" width="23.28125" style="94" customWidth="1"/>
    <col min="5637" max="5637" width="28.57421875" style="94" customWidth="1"/>
    <col min="5638" max="5884" width="9.140625" style="94" customWidth="1"/>
    <col min="5885" max="5885" width="28.57421875" style="94" customWidth="1"/>
    <col min="5886" max="5886" width="7.00390625" style="94" customWidth="1"/>
    <col min="5887" max="5887" width="22.57421875" style="94" customWidth="1"/>
    <col min="5888" max="5888" width="23.00390625" style="94" customWidth="1"/>
    <col min="5889" max="5889" width="28.57421875" style="94" customWidth="1"/>
    <col min="5890" max="5890" width="23.28125" style="94" customWidth="1"/>
    <col min="5891" max="5891" width="28.57421875" style="94" customWidth="1"/>
    <col min="5892" max="5892" width="23.28125" style="94" customWidth="1"/>
    <col min="5893" max="5893" width="28.57421875" style="94" customWidth="1"/>
    <col min="5894" max="6140" width="9.140625" style="94" customWidth="1"/>
    <col min="6141" max="6141" width="28.57421875" style="94" customWidth="1"/>
    <col min="6142" max="6142" width="7.00390625" style="94" customWidth="1"/>
    <col min="6143" max="6143" width="22.57421875" style="94" customWidth="1"/>
    <col min="6144" max="6144" width="23.00390625" style="94" customWidth="1"/>
    <col min="6145" max="6145" width="28.57421875" style="94" customWidth="1"/>
    <col min="6146" max="6146" width="23.28125" style="94" customWidth="1"/>
    <col min="6147" max="6147" width="28.57421875" style="94" customWidth="1"/>
    <col min="6148" max="6148" width="23.28125" style="94" customWidth="1"/>
    <col min="6149" max="6149" width="28.57421875" style="94" customWidth="1"/>
    <col min="6150" max="6396" width="9.140625" style="94" customWidth="1"/>
    <col min="6397" max="6397" width="28.57421875" style="94" customWidth="1"/>
    <col min="6398" max="6398" width="7.00390625" style="94" customWidth="1"/>
    <col min="6399" max="6399" width="22.57421875" style="94" customWidth="1"/>
    <col min="6400" max="6400" width="23.00390625" style="94" customWidth="1"/>
    <col min="6401" max="6401" width="28.57421875" style="94" customWidth="1"/>
    <col min="6402" max="6402" width="23.28125" style="94" customWidth="1"/>
    <col min="6403" max="6403" width="28.57421875" style="94" customWidth="1"/>
    <col min="6404" max="6404" width="23.28125" style="94" customWidth="1"/>
    <col min="6405" max="6405" width="28.57421875" style="94" customWidth="1"/>
    <col min="6406" max="6652" width="9.140625" style="94" customWidth="1"/>
    <col min="6653" max="6653" width="28.57421875" style="94" customWidth="1"/>
    <col min="6654" max="6654" width="7.00390625" style="94" customWidth="1"/>
    <col min="6655" max="6655" width="22.57421875" style="94" customWidth="1"/>
    <col min="6656" max="6656" width="23.00390625" style="94" customWidth="1"/>
    <col min="6657" max="6657" width="28.57421875" style="94" customWidth="1"/>
    <col min="6658" max="6658" width="23.28125" style="94" customWidth="1"/>
    <col min="6659" max="6659" width="28.57421875" style="94" customWidth="1"/>
    <col min="6660" max="6660" width="23.28125" style="94" customWidth="1"/>
    <col min="6661" max="6661" width="28.57421875" style="94" customWidth="1"/>
    <col min="6662" max="6908" width="9.140625" style="94" customWidth="1"/>
    <col min="6909" max="6909" width="28.57421875" style="94" customWidth="1"/>
    <col min="6910" max="6910" width="7.00390625" style="94" customWidth="1"/>
    <col min="6911" max="6911" width="22.57421875" style="94" customWidth="1"/>
    <col min="6912" max="6912" width="23.00390625" style="94" customWidth="1"/>
    <col min="6913" max="6913" width="28.57421875" style="94" customWidth="1"/>
    <col min="6914" max="6914" width="23.28125" style="94" customWidth="1"/>
    <col min="6915" max="6915" width="28.57421875" style="94" customWidth="1"/>
    <col min="6916" max="6916" width="23.28125" style="94" customWidth="1"/>
    <col min="6917" max="6917" width="28.57421875" style="94" customWidth="1"/>
    <col min="6918" max="7164" width="9.140625" style="94" customWidth="1"/>
    <col min="7165" max="7165" width="28.57421875" style="94" customWidth="1"/>
    <col min="7166" max="7166" width="7.00390625" style="94" customWidth="1"/>
    <col min="7167" max="7167" width="22.57421875" style="94" customWidth="1"/>
    <col min="7168" max="7168" width="23.00390625" style="94" customWidth="1"/>
    <col min="7169" max="7169" width="28.57421875" style="94" customWidth="1"/>
    <col min="7170" max="7170" width="23.28125" style="94" customWidth="1"/>
    <col min="7171" max="7171" width="28.57421875" style="94" customWidth="1"/>
    <col min="7172" max="7172" width="23.28125" style="94" customWidth="1"/>
    <col min="7173" max="7173" width="28.57421875" style="94" customWidth="1"/>
    <col min="7174" max="7420" width="9.140625" style="94" customWidth="1"/>
    <col min="7421" max="7421" width="28.57421875" style="94" customWidth="1"/>
    <col min="7422" max="7422" width="7.00390625" style="94" customWidth="1"/>
    <col min="7423" max="7423" width="22.57421875" style="94" customWidth="1"/>
    <col min="7424" max="7424" width="23.00390625" style="94" customWidth="1"/>
    <col min="7425" max="7425" width="28.57421875" style="94" customWidth="1"/>
    <col min="7426" max="7426" width="23.28125" style="94" customWidth="1"/>
    <col min="7427" max="7427" width="28.57421875" style="94" customWidth="1"/>
    <col min="7428" max="7428" width="23.28125" style="94" customWidth="1"/>
    <col min="7429" max="7429" width="28.57421875" style="94" customWidth="1"/>
    <col min="7430" max="7676" width="9.140625" style="94" customWidth="1"/>
    <col min="7677" max="7677" width="28.57421875" style="94" customWidth="1"/>
    <col min="7678" max="7678" width="7.00390625" style="94" customWidth="1"/>
    <col min="7679" max="7679" width="22.57421875" style="94" customWidth="1"/>
    <col min="7680" max="7680" width="23.00390625" style="94" customWidth="1"/>
    <col min="7681" max="7681" width="28.57421875" style="94" customWidth="1"/>
    <col min="7682" max="7682" width="23.28125" style="94" customWidth="1"/>
    <col min="7683" max="7683" width="28.57421875" style="94" customWidth="1"/>
    <col min="7684" max="7684" width="23.28125" style="94" customWidth="1"/>
    <col min="7685" max="7685" width="28.57421875" style="94" customWidth="1"/>
    <col min="7686" max="7932" width="9.140625" style="94" customWidth="1"/>
    <col min="7933" max="7933" width="28.57421875" style="94" customWidth="1"/>
    <col min="7934" max="7934" width="7.00390625" style="94" customWidth="1"/>
    <col min="7935" max="7935" width="22.57421875" style="94" customWidth="1"/>
    <col min="7936" max="7936" width="23.00390625" style="94" customWidth="1"/>
    <col min="7937" max="7937" width="28.57421875" style="94" customWidth="1"/>
    <col min="7938" max="7938" width="23.28125" style="94" customWidth="1"/>
    <col min="7939" max="7939" width="28.57421875" style="94" customWidth="1"/>
    <col min="7940" max="7940" width="23.28125" style="94" customWidth="1"/>
    <col min="7941" max="7941" width="28.57421875" style="94" customWidth="1"/>
    <col min="7942" max="8188" width="9.140625" style="94" customWidth="1"/>
    <col min="8189" max="8189" width="28.57421875" style="94" customWidth="1"/>
    <col min="8190" max="8190" width="7.00390625" style="94" customWidth="1"/>
    <col min="8191" max="8191" width="22.57421875" style="94" customWidth="1"/>
    <col min="8192" max="8192" width="23.00390625" style="94" customWidth="1"/>
    <col min="8193" max="8193" width="28.57421875" style="94" customWidth="1"/>
    <col min="8194" max="8194" width="23.28125" style="94" customWidth="1"/>
    <col min="8195" max="8195" width="28.57421875" style="94" customWidth="1"/>
    <col min="8196" max="8196" width="23.28125" style="94" customWidth="1"/>
    <col min="8197" max="8197" width="28.57421875" style="94" customWidth="1"/>
    <col min="8198" max="8444" width="9.140625" style="94" customWidth="1"/>
    <col min="8445" max="8445" width="28.57421875" style="94" customWidth="1"/>
    <col min="8446" max="8446" width="7.00390625" style="94" customWidth="1"/>
    <col min="8447" max="8447" width="22.57421875" style="94" customWidth="1"/>
    <col min="8448" max="8448" width="23.00390625" style="94" customWidth="1"/>
    <col min="8449" max="8449" width="28.57421875" style="94" customWidth="1"/>
    <col min="8450" max="8450" width="23.28125" style="94" customWidth="1"/>
    <col min="8451" max="8451" width="28.57421875" style="94" customWidth="1"/>
    <col min="8452" max="8452" width="23.28125" style="94" customWidth="1"/>
    <col min="8453" max="8453" width="28.57421875" style="94" customWidth="1"/>
    <col min="8454" max="8700" width="9.140625" style="94" customWidth="1"/>
    <col min="8701" max="8701" width="28.57421875" style="94" customWidth="1"/>
    <col min="8702" max="8702" width="7.00390625" style="94" customWidth="1"/>
    <col min="8703" max="8703" width="22.57421875" style="94" customWidth="1"/>
    <col min="8704" max="8704" width="23.00390625" style="94" customWidth="1"/>
    <col min="8705" max="8705" width="28.57421875" style="94" customWidth="1"/>
    <col min="8706" max="8706" width="23.28125" style="94" customWidth="1"/>
    <col min="8707" max="8707" width="28.57421875" style="94" customWidth="1"/>
    <col min="8708" max="8708" width="23.28125" style="94" customWidth="1"/>
    <col min="8709" max="8709" width="28.57421875" style="94" customWidth="1"/>
    <col min="8710" max="8956" width="9.140625" style="94" customWidth="1"/>
    <col min="8957" max="8957" width="28.57421875" style="94" customWidth="1"/>
    <col min="8958" max="8958" width="7.00390625" style="94" customWidth="1"/>
    <col min="8959" max="8959" width="22.57421875" style="94" customWidth="1"/>
    <col min="8960" max="8960" width="23.00390625" style="94" customWidth="1"/>
    <col min="8961" max="8961" width="28.57421875" style="94" customWidth="1"/>
    <col min="8962" max="8962" width="23.28125" style="94" customWidth="1"/>
    <col min="8963" max="8963" width="28.57421875" style="94" customWidth="1"/>
    <col min="8964" max="8964" width="23.28125" style="94" customWidth="1"/>
    <col min="8965" max="8965" width="28.57421875" style="94" customWidth="1"/>
    <col min="8966" max="9212" width="9.140625" style="94" customWidth="1"/>
    <col min="9213" max="9213" width="28.57421875" style="94" customWidth="1"/>
    <col min="9214" max="9214" width="7.00390625" style="94" customWidth="1"/>
    <col min="9215" max="9215" width="22.57421875" style="94" customWidth="1"/>
    <col min="9216" max="9216" width="23.00390625" style="94" customWidth="1"/>
    <col min="9217" max="9217" width="28.57421875" style="94" customWidth="1"/>
    <col min="9218" max="9218" width="23.28125" style="94" customWidth="1"/>
    <col min="9219" max="9219" width="28.57421875" style="94" customWidth="1"/>
    <col min="9220" max="9220" width="23.28125" style="94" customWidth="1"/>
    <col min="9221" max="9221" width="28.57421875" style="94" customWidth="1"/>
    <col min="9222" max="9468" width="9.140625" style="94" customWidth="1"/>
    <col min="9469" max="9469" width="28.57421875" style="94" customWidth="1"/>
    <col min="9470" max="9470" width="7.00390625" style="94" customWidth="1"/>
    <col min="9471" max="9471" width="22.57421875" style="94" customWidth="1"/>
    <col min="9472" max="9472" width="23.00390625" style="94" customWidth="1"/>
    <col min="9473" max="9473" width="28.57421875" style="94" customWidth="1"/>
    <col min="9474" max="9474" width="23.28125" style="94" customWidth="1"/>
    <col min="9475" max="9475" width="28.57421875" style="94" customWidth="1"/>
    <col min="9476" max="9476" width="23.28125" style="94" customWidth="1"/>
    <col min="9477" max="9477" width="28.57421875" style="94" customWidth="1"/>
    <col min="9478" max="9724" width="9.140625" style="94" customWidth="1"/>
    <col min="9725" max="9725" width="28.57421875" style="94" customWidth="1"/>
    <col min="9726" max="9726" width="7.00390625" style="94" customWidth="1"/>
    <col min="9727" max="9727" width="22.57421875" style="94" customWidth="1"/>
    <col min="9728" max="9728" width="23.00390625" style="94" customWidth="1"/>
    <col min="9729" max="9729" width="28.57421875" style="94" customWidth="1"/>
    <col min="9730" max="9730" width="23.28125" style="94" customWidth="1"/>
    <col min="9731" max="9731" width="28.57421875" style="94" customWidth="1"/>
    <col min="9732" max="9732" width="23.28125" style="94" customWidth="1"/>
    <col min="9733" max="9733" width="28.57421875" style="94" customWidth="1"/>
    <col min="9734" max="9980" width="9.140625" style="94" customWidth="1"/>
    <col min="9981" max="9981" width="28.57421875" style="94" customWidth="1"/>
    <col min="9982" max="9982" width="7.00390625" style="94" customWidth="1"/>
    <col min="9983" max="9983" width="22.57421875" style="94" customWidth="1"/>
    <col min="9984" max="9984" width="23.00390625" style="94" customWidth="1"/>
    <col min="9985" max="9985" width="28.57421875" style="94" customWidth="1"/>
    <col min="9986" max="9986" width="23.28125" style="94" customWidth="1"/>
    <col min="9987" max="9987" width="28.57421875" style="94" customWidth="1"/>
    <col min="9988" max="9988" width="23.28125" style="94" customWidth="1"/>
    <col min="9989" max="9989" width="28.57421875" style="94" customWidth="1"/>
    <col min="9990" max="10236" width="9.140625" style="94" customWidth="1"/>
    <col min="10237" max="10237" width="28.57421875" style="94" customWidth="1"/>
    <col min="10238" max="10238" width="7.00390625" style="94" customWidth="1"/>
    <col min="10239" max="10239" width="22.57421875" style="94" customWidth="1"/>
    <col min="10240" max="10240" width="23.00390625" style="94" customWidth="1"/>
    <col min="10241" max="10241" width="28.57421875" style="94" customWidth="1"/>
    <col min="10242" max="10242" width="23.28125" style="94" customWidth="1"/>
    <col min="10243" max="10243" width="28.57421875" style="94" customWidth="1"/>
    <col min="10244" max="10244" width="23.28125" style="94" customWidth="1"/>
    <col min="10245" max="10245" width="28.57421875" style="94" customWidth="1"/>
    <col min="10246" max="10492" width="9.140625" style="94" customWidth="1"/>
    <col min="10493" max="10493" width="28.57421875" style="94" customWidth="1"/>
    <col min="10494" max="10494" width="7.00390625" style="94" customWidth="1"/>
    <col min="10495" max="10495" width="22.57421875" style="94" customWidth="1"/>
    <col min="10496" max="10496" width="23.00390625" style="94" customWidth="1"/>
    <col min="10497" max="10497" width="28.57421875" style="94" customWidth="1"/>
    <col min="10498" max="10498" width="23.28125" style="94" customWidth="1"/>
    <col min="10499" max="10499" width="28.57421875" style="94" customWidth="1"/>
    <col min="10500" max="10500" width="23.28125" style="94" customWidth="1"/>
    <col min="10501" max="10501" width="28.57421875" style="94" customWidth="1"/>
    <col min="10502" max="10748" width="9.140625" style="94" customWidth="1"/>
    <col min="10749" max="10749" width="28.57421875" style="94" customWidth="1"/>
    <col min="10750" max="10750" width="7.00390625" style="94" customWidth="1"/>
    <col min="10751" max="10751" width="22.57421875" style="94" customWidth="1"/>
    <col min="10752" max="10752" width="23.00390625" style="94" customWidth="1"/>
    <col min="10753" max="10753" width="28.57421875" style="94" customWidth="1"/>
    <col min="10754" max="10754" width="23.28125" style="94" customWidth="1"/>
    <col min="10755" max="10755" width="28.57421875" style="94" customWidth="1"/>
    <col min="10756" max="10756" width="23.28125" style="94" customWidth="1"/>
    <col min="10757" max="10757" width="28.57421875" style="94" customWidth="1"/>
    <col min="10758" max="11004" width="9.140625" style="94" customWidth="1"/>
    <col min="11005" max="11005" width="28.57421875" style="94" customWidth="1"/>
    <col min="11006" max="11006" width="7.00390625" style="94" customWidth="1"/>
    <col min="11007" max="11007" width="22.57421875" style="94" customWidth="1"/>
    <col min="11008" max="11008" width="23.00390625" style="94" customWidth="1"/>
    <col min="11009" max="11009" width="28.57421875" style="94" customWidth="1"/>
    <col min="11010" max="11010" width="23.28125" style="94" customWidth="1"/>
    <col min="11011" max="11011" width="28.57421875" style="94" customWidth="1"/>
    <col min="11012" max="11012" width="23.28125" style="94" customWidth="1"/>
    <col min="11013" max="11013" width="28.57421875" style="94" customWidth="1"/>
    <col min="11014" max="11260" width="9.140625" style="94" customWidth="1"/>
    <col min="11261" max="11261" width="28.57421875" style="94" customWidth="1"/>
    <col min="11262" max="11262" width="7.00390625" style="94" customWidth="1"/>
    <col min="11263" max="11263" width="22.57421875" style="94" customWidth="1"/>
    <col min="11264" max="11264" width="23.00390625" style="94" customWidth="1"/>
    <col min="11265" max="11265" width="28.57421875" style="94" customWidth="1"/>
    <col min="11266" max="11266" width="23.28125" style="94" customWidth="1"/>
    <col min="11267" max="11267" width="28.57421875" style="94" customWidth="1"/>
    <col min="11268" max="11268" width="23.28125" style="94" customWidth="1"/>
    <col min="11269" max="11269" width="28.57421875" style="94" customWidth="1"/>
    <col min="11270" max="11516" width="9.140625" style="94" customWidth="1"/>
    <col min="11517" max="11517" width="28.57421875" style="94" customWidth="1"/>
    <col min="11518" max="11518" width="7.00390625" style="94" customWidth="1"/>
    <col min="11519" max="11519" width="22.57421875" style="94" customWidth="1"/>
    <col min="11520" max="11520" width="23.00390625" style="94" customWidth="1"/>
    <col min="11521" max="11521" width="28.57421875" style="94" customWidth="1"/>
    <col min="11522" max="11522" width="23.28125" style="94" customWidth="1"/>
    <col min="11523" max="11523" width="28.57421875" style="94" customWidth="1"/>
    <col min="11524" max="11524" width="23.28125" style="94" customWidth="1"/>
    <col min="11525" max="11525" width="28.57421875" style="94" customWidth="1"/>
    <col min="11526" max="11772" width="9.140625" style="94" customWidth="1"/>
    <col min="11773" max="11773" width="28.57421875" style="94" customWidth="1"/>
    <col min="11774" max="11774" width="7.00390625" style="94" customWidth="1"/>
    <col min="11775" max="11775" width="22.57421875" style="94" customWidth="1"/>
    <col min="11776" max="11776" width="23.00390625" style="94" customWidth="1"/>
    <col min="11777" max="11777" width="28.57421875" style="94" customWidth="1"/>
    <col min="11778" max="11778" width="23.28125" style="94" customWidth="1"/>
    <col min="11779" max="11779" width="28.57421875" style="94" customWidth="1"/>
    <col min="11780" max="11780" width="23.28125" style="94" customWidth="1"/>
    <col min="11781" max="11781" width="28.57421875" style="94" customWidth="1"/>
    <col min="11782" max="12028" width="9.140625" style="94" customWidth="1"/>
    <col min="12029" max="12029" width="28.57421875" style="94" customWidth="1"/>
    <col min="12030" max="12030" width="7.00390625" style="94" customWidth="1"/>
    <col min="12031" max="12031" width="22.57421875" style="94" customWidth="1"/>
    <col min="12032" max="12032" width="23.00390625" style="94" customWidth="1"/>
    <col min="12033" max="12033" width="28.57421875" style="94" customWidth="1"/>
    <col min="12034" max="12034" width="23.28125" style="94" customWidth="1"/>
    <col min="12035" max="12035" width="28.57421875" style="94" customWidth="1"/>
    <col min="12036" max="12036" width="23.28125" style="94" customWidth="1"/>
    <col min="12037" max="12037" width="28.57421875" style="94" customWidth="1"/>
    <col min="12038" max="12284" width="9.140625" style="94" customWidth="1"/>
    <col min="12285" max="12285" width="28.57421875" style="94" customWidth="1"/>
    <col min="12286" max="12286" width="7.00390625" style="94" customWidth="1"/>
    <col min="12287" max="12287" width="22.57421875" style="94" customWidth="1"/>
    <col min="12288" max="12288" width="23.00390625" style="94" customWidth="1"/>
    <col min="12289" max="12289" width="28.57421875" style="94" customWidth="1"/>
    <col min="12290" max="12290" width="23.28125" style="94" customWidth="1"/>
    <col min="12291" max="12291" width="28.57421875" style="94" customWidth="1"/>
    <col min="12292" max="12292" width="23.28125" style="94" customWidth="1"/>
    <col min="12293" max="12293" width="28.57421875" style="94" customWidth="1"/>
    <col min="12294" max="12540" width="9.140625" style="94" customWidth="1"/>
    <col min="12541" max="12541" width="28.57421875" style="94" customWidth="1"/>
    <col min="12542" max="12542" width="7.00390625" style="94" customWidth="1"/>
    <col min="12543" max="12543" width="22.57421875" style="94" customWidth="1"/>
    <col min="12544" max="12544" width="23.00390625" style="94" customWidth="1"/>
    <col min="12545" max="12545" width="28.57421875" style="94" customWidth="1"/>
    <col min="12546" max="12546" width="23.28125" style="94" customWidth="1"/>
    <col min="12547" max="12547" width="28.57421875" style="94" customWidth="1"/>
    <col min="12548" max="12548" width="23.28125" style="94" customWidth="1"/>
    <col min="12549" max="12549" width="28.57421875" style="94" customWidth="1"/>
    <col min="12550" max="12796" width="9.140625" style="94" customWidth="1"/>
    <col min="12797" max="12797" width="28.57421875" style="94" customWidth="1"/>
    <col min="12798" max="12798" width="7.00390625" style="94" customWidth="1"/>
    <col min="12799" max="12799" width="22.57421875" style="94" customWidth="1"/>
    <col min="12800" max="12800" width="23.00390625" style="94" customWidth="1"/>
    <col min="12801" max="12801" width="28.57421875" style="94" customWidth="1"/>
    <col min="12802" max="12802" width="23.28125" style="94" customWidth="1"/>
    <col min="12803" max="12803" width="28.57421875" style="94" customWidth="1"/>
    <col min="12804" max="12804" width="23.28125" style="94" customWidth="1"/>
    <col min="12805" max="12805" width="28.57421875" style="94" customWidth="1"/>
    <col min="12806" max="13052" width="9.140625" style="94" customWidth="1"/>
    <col min="13053" max="13053" width="28.57421875" style="94" customWidth="1"/>
    <col min="13054" max="13054" width="7.00390625" style="94" customWidth="1"/>
    <col min="13055" max="13055" width="22.57421875" style="94" customWidth="1"/>
    <col min="13056" max="13056" width="23.00390625" style="94" customWidth="1"/>
    <col min="13057" max="13057" width="28.57421875" style="94" customWidth="1"/>
    <col min="13058" max="13058" width="23.28125" style="94" customWidth="1"/>
    <col min="13059" max="13059" width="28.57421875" style="94" customWidth="1"/>
    <col min="13060" max="13060" width="23.28125" style="94" customWidth="1"/>
    <col min="13061" max="13061" width="28.57421875" style="94" customWidth="1"/>
    <col min="13062" max="13308" width="9.140625" style="94" customWidth="1"/>
    <col min="13309" max="13309" width="28.57421875" style="94" customWidth="1"/>
    <col min="13310" max="13310" width="7.00390625" style="94" customWidth="1"/>
    <col min="13311" max="13311" width="22.57421875" style="94" customWidth="1"/>
    <col min="13312" max="13312" width="23.00390625" style="94" customWidth="1"/>
    <col min="13313" max="13313" width="28.57421875" style="94" customWidth="1"/>
    <col min="13314" max="13314" width="23.28125" style="94" customWidth="1"/>
    <col min="13315" max="13315" width="28.57421875" style="94" customWidth="1"/>
    <col min="13316" max="13316" width="23.28125" style="94" customWidth="1"/>
    <col min="13317" max="13317" width="28.57421875" style="94" customWidth="1"/>
    <col min="13318" max="13564" width="9.140625" style="94" customWidth="1"/>
    <col min="13565" max="13565" width="28.57421875" style="94" customWidth="1"/>
    <col min="13566" max="13566" width="7.00390625" style="94" customWidth="1"/>
    <col min="13567" max="13567" width="22.57421875" style="94" customWidth="1"/>
    <col min="13568" max="13568" width="23.00390625" style="94" customWidth="1"/>
    <col min="13569" max="13569" width="28.57421875" style="94" customWidth="1"/>
    <col min="13570" max="13570" width="23.28125" style="94" customWidth="1"/>
    <col min="13571" max="13571" width="28.57421875" style="94" customWidth="1"/>
    <col min="13572" max="13572" width="23.28125" style="94" customWidth="1"/>
    <col min="13573" max="13573" width="28.57421875" style="94" customWidth="1"/>
    <col min="13574" max="13820" width="9.140625" style="94" customWidth="1"/>
    <col min="13821" max="13821" width="28.57421875" style="94" customWidth="1"/>
    <col min="13822" max="13822" width="7.00390625" style="94" customWidth="1"/>
    <col min="13823" max="13823" width="22.57421875" style="94" customWidth="1"/>
    <col min="13824" max="13824" width="23.00390625" style="94" customWidth="1"/>
    <col min="13825" max="13825" width="28.57421875" style="94" customWidth="1"/>
    <col min="13826" max="13826" width="23.28125" style="94" customWidth="1"/>
    <col min="13827" max="13827" width="28.57421875" style="94" customWidth="1"/>
    <col min="13828" max="13828" width="23.28125" style="94" customWidth="1"/>
    <col min="13829" max="13829" width="28.57421875" style="94" customWidth="1"/>
    <col min="13830" max="14076" width="9.140625" style="94" customWidth="1"/>
    <col min="14077" max="14077" width="28.57421875" style="94" customWidth="1"/>
    <col min="14078" max="14078" width="7.00390625" style="94" customWidth="1"/>
    <col min="14079" max="14079" width="22.57421875" style="94" customWidth="1"/>
    <col min="14080" max="14080" width="23.00390625" style="94" customWidth="1"/>
    <col min="14081" max="14081" width="28.57421875" style="94" customWidth="1"/>
    <col min="14082" max="14082" width="23.28125" style="94" customWidth="1"/>
    <col min="14083" max="14083" width="28.57421875" style="94" customWidth="1"/>
    <col min="14084" max="14084" width="23.28125" style="94" customWidth="1"/>
    <col min="14085" max="14085" width="28.57421875" style="94" customWidth="1"/>
    <col min="14086" max="14332" width="9.140625" style="94" customWidth="1"/>
    <col min="14333" max="14333" width="28.57421875" style="94" customWidth="1"/>
    <col min="14334" max="14334" width="7.00390625" style="94" customWidth="1"/>
    <col min="14335" max="14335" width="22.57421875" style="94" customWidth="1"/>
    <col min="14336" max="14336" width="23.00390625" style="94" customWidth="1"/>
    <col min="14337" max="14337" width="28.57421875" style="94" customWidth="1"/>
    <col min="14338" max="14338" width="23.28125" style="94" customWidth="1"/>
    <col min="14339" max="14339" width="28.57421875" style="94" customWidth="1"/>
    <col min="14340" max="14340" width="23.28125" style="94" customWidth="1"/>
    <col min="14341" max="14341" width="28.57421875" style="94" customWidth="1"/>
    <col min="14342" max="14588" width="9.140625" style="94" customWidth="1"/>
    <col min="14589" max="14589" width="28.57421875" style="94" customWidth="1"/>
    <col min="14590" max="14590" width="7.00390625" style="94" customWidth="1"/>
    <col min="14591" max="14591" width="22.57421875" style="94" customWidth="1"/>
    <col min="14592" max="14592" width="23.00390625" style="94" customWidth="1"/>
    <col min="14593" max="14593" width="28.57421875" style="94" customWidth="1"/>
    <col min="14594" max="14594" width="23.28125" style="94" customWidth="1"/>
    <col min="14595" max="14595" width="28.57421875" style="94" customWidth="1"/>
    <col min="14596" max="14596" width="23.28125" style="94" customWidth="1"/>
    <col min="14597" max="14597" width="28.57421875" style="94" customWidth="1"/>
    <col min="14598" max="14844" width="9.140625" style="94" customWidth="1"/>
    <col min="14845" max="14845" width="28.57421875" style="94" customWidth="1"/>
    <col min="14846" max="14846" width="7.00390625" style="94" customWidth="1"/>
    <col min="14847" max="14847" width="22.57421875" style="94" customWidth="1"/>
    <col min="14848" max="14848" width="23.00390625" style="94" customWidth="1"/>
    <col min="14849" max="14849" width="28.57421875" style="94" customWidth="1"/>
    <col min="14850" max="14850" width="23.28125" style="94" customWidth="1"/>
    <col min="14851" max="14851" width="28.57421875" style="94" customWidth="1"/>
    <col min="14852" max="14852" width="23.28125" style="94" customWidth="1"/>
    <col min="14853" max="14853" width="28.57421875" style="94" customWidth="1"/>
    <col min="14854" max="15100" width="9.140625" style="94" customWidth="1"/>
    <col min="15101" max="15101" width="28.57421875" style="94" customWidth="1"/>
    <col min="15102" max="15102" width="7.00390625" style="94" customWidth="1"/>
    <col min="15103" max="15103" width="22.57421875" style="94" customWidth="1"/>
    <col min="15104" max="15104" width="23.00390625" style="94" customWidth="1"/>
    <col min="15105" max="15105" width="28.57421875" style="94" customWidth="1"/>
    <col min="15106" max="15106" width="23.28125" style="94" customWidth="1"/>
    <col min="15107" max="15107" width="28.57421875" style="94" customWidth="1"/>
    <col min="15108" max="15108" width="23.28125" style="94" customWidth="1"/>
    <col min="15109" max="15109" width="28.57421875" style="94" customWidth="1"/>
    <col min="15110" max="15356" width="9.140625" style="94" customWidth="1"/>
    <col min="15357" max="15357" width="28.57421875" style="94" customWidth="1"/>
    <col min="15358" max="15358" width="7.00390625" style="94" customWidth="1"/>
    <col min="15359" max="15359" width="22.57421875" style="94" customWidth="1"/>
    <col min="15360" max="15360" width="23.00390625" style="94" customWidth="1"/>
    <col min="15361" max="15361" width="28.57421875" style="94" customWidth="1"/>
    <col min="15362" max="15362" width="23.28125" style="94" customWidth="1"/>
    <col min="15363" max="15363" width="28.57421875" style="94" customWidth="1"/>
    <col min="15364" max="15364" width="23.28125" style="94" customWidth="1"/>
    <col min="15365" max="15365" width="28.57421875" style="94" customWidth="1"/>
    <col min="15366" max="15612" width="9.140625" style="94" customWidth="1"/>
    <col min="15613" max="15613" width="28.57421875" style="94" customWidth="1"/>
    <col min="15614" max="15614" width="7.00390625" style="94" customWidth="1"/>
    <col min="15615" max="15615" width="22.57421875" style="94" customWidth="1"/>
    <col min="15616" max="15616" width="23.00390625" style="94" customWidth="1"/>
    <col min="15617" max="15617" width="28.57421875" style="94" customWidth="1"/>
    <col min="15618" max="15618" width="23.28125" style="94" customWidth="1"/>
    <col min="15619" max="15619" width="28.57421875" style="94" customWidth="1"/>
    <col min="15620" max="15620" width="23.28125" style="94" customWidth="1"/>
    <col min="15621" max="15621" width="28.57421875" style="94" customWidth="1"/>
    <col min="15622" max="15868" width="9.140625" style="94" customWidth="1"/>
    <col min="15869" max="15869" width="28.57421875" style="94" customWidth="1"/>
    <col min="15870" max="15870" width="7.00390625" style="94" customWidth="1"/>
    <col min="15871" max="15871" width="22.57421875" style="94" customWidth="1"/>
    <col min="15872" max="15872" width="23.00390625" style="94" customWidth="1"/>
    <col min="15873" max="15873" width="28.57421875" style="94" customWidth="1"/>
    <col min="15874" max="15874" width="23.28125" style="94" customWidth="1"/>
    <col min="15875" max="15875" width="28.57421875" style="94" customWidth="1"/>
    <col min="15876" max="15876" width="23.28125" style="94" customWidth="1"/>
    <col min="15877" max="15877" width="28.57421875" style="94" customWidth="1"/>
    <col min="15878" max="16124" width="9.140625" style="94" customWidth="1"/>
    <col min="16125" max="16125" width="28.57421875" style="94" customWidth="1"/>
    <col min="16126" max="16126" width="7.00390625" style="94" customWidth="1"/>
    <col min="16127" max="16127" width="22.57421875" style="94" customWidth="1"/>
    <col min="16128" max="16128" width="23.00390625" style="94" customWidth="1"/>
    <col min="16129" max="16129" width="28.57421875" style="94" customWidth="1"/>
    <col min="16130" max="16130" width="23.28125" style="94" customWidth="1"/>
    <col min="16131" max="16131" width="28.57421875" style="94" customWidth="1"/>
    <col min="16132" max="16132" width="23.28125" style="94" customWidth="1"/>
    <col min="16133" max="16133" width="28.57421875" style="94" customWidth="1"/>
    <col min="16134" max="16384" width="9.140625" style="94" customWidth="1"/>
  </cols>
  <sheetData>
    <row r="1" spans="1:16" ht="19.5" thickBot="1">
      <c r="A1" s="373" t="s">
        <v>215</v>
      </c>
      <c r="B1" s="373"/>
      <c r="C1" s="373"/>
      <c r="D1" s="373"/>
      <c r="E1" s="373"/>
      <c r="F1" s="373"/>
      <c r="G1" s="373"/>
      <c r="H1" s="373"/>
      <c r="I1" s="200" t="s">
        <v>0</v>
      </c>
      <c r="J1" s="93"/>
      <c r="K1" s="93"/>
      <c r="L1" s="93"/>
      <c r="M1" s="93"/>
      <c r="N1" s="93"/>
      <c r="O1" s="93"/>
      <c r="P1" s="93"/>
    </row>
    <row r="2" spans="1:16" ht="15" customHeight="1">
      <c r="A2" s="376"/>
      <c r="B2" s="377"/>
      <c r="C2" s="374" t="s">
        <v>74</v>
      </c>
      <c r="D2" s="374"/>
      <c r="E2" s="374"/>
      <c r="F2" s="374" t="s">
        <v>75</v>
      </c>
      <c r="G2" s="374"/>
      <c r="H2" s="374"/>
      <c r="I2" s="375"/>
      <c r="J2" s="93"/>
      <c r="K2" s="93"/>
      <c r="L2" s="93"/>
      <c r="M2" s="93"/>
      <c r="N2" s="93"/>
      <c r="O2" s="93"/>
      <c r="P2" s="93"/>
    </row>
    <row r="3" spans="1:16" ht="51">
      <c r="A3" s="378"/>
      <c r="B3" s="379"/>
      <c r="C3" s="165" t="s">
        <v>76</v>
      </c>
      <c r="D3" s="165" t="s">
        <v>34</v>
      </c>
      <c r="E3" s="165" t="s">
        <v>77</v>
      </c>
      <c r="F3" s="165" t="s">
        <v>78</v>
      </c>
      <c r="G3" s="165" t="s">
        <v>79</v>
      </c>
      <c r="H3" s="165" t="s">
        <v>80</v>
      </c>
      <c r="I3" s="166" t="s">
        <v>81</v>
      </c>
      <c r="J3" s="93"/>
      <c r="K3" s="93"/>
      <c r="L3" s="93"/>
      <c r="M3" s="93"/>
      <c r="N3" s="93"/>
      <c r="O3" s="93"/>
      <c r="P3" s="93"/>
    </row>
    <row r="4" spans="1:9" ht="15">
      <c r="A4" s="380"/>
      <c r="B4" s="381"/>
      <c r="C4" s="141">
        <v>100</v>
      </c>
      <c r="D4" s="141">
        <v>101</v>
      </c>
      <c r="E4" s="141">
        <v>102</v>
      </c>
      <c r="F4" s="141">
        <v>200</v>
      </c>
      <c r="G4" s="141">
        <v>201</v>
      </c>
      <c r="H4" s="141">
        <v>202</v>
      </c>
      <c r="I4" s="142">
        <v>203</v>
      </c>
    </row>
    <row r="5" spans="1:9" ht="15">
      <c r="A5" s="95" t="s">
        <v>82</v>
      </c>
      <c r="B5" s="186">
        <f>'[11]СП-1(н.о.)'!B7</f>
        <v>1</v>
      </c>
      <c r="C5" s="272">
        <f>'[9]13'!C5</f>
        <v>125327</v>
      </c>
      <c r="D5" s="272">
        <f>'[9]13'!D5</f>
        <v>234936</v>
      </c>
      <c r="E5" s="272">
        <f>'[9]13'!E5</f>
        <v>338580</v>
      </c>
      <c r="F5" s="272">
        <f>'[9]13'!F5</f>
        <v>2193</v>
      </c>
      <c r="G5" s="272">
        <f>'[9]13'!G5</f>
        <v>108374</v>
      </c>
      <c r="H5" s="272">
        <f>'[9]13'!H5</f>
        <v>1482</v>
      </c>
      <c r="I5" s="272">
        <f>'[9]13'!I5</f>
        <v>71294</v>
      </c>
    </row>
    <row r="6" spans="1:9" ht="25.5">
      <c r="A6" s="96" t="s">
        <v>83</v>
      </c>
      <c r="B6" s="187">
        <f>'[11]СП-1(н.о.)'!B8</f>
        <v>101</v>
      </c>
      <c r="C6" s="273">
        <f>'[9]13'!C6</f>
        <v>28138</v>
      </c>
      <c r="D6" s="273">
        <f>'[9]13'!D6</f>
        <v>174415.96</v>
      </c>
      <c r="E6" s="273">
        <f>'[9]13'!E6</f>
        <v>245789.25</v>
      </c>
      <c r="F6" s="273">
        <f>'[9]13'!F6</f>
        <v>1501</v>
      </c>
      <c r="G6" s="273">
        <f>'[9]13'!G6</f>
        <v>84535.65</v>
      </c>
      <c r="H6" s="273">
        <f>'[9]13'!H6</f>
        <v>1107</v>
      </c>
      <c r="I6" s="273">
        <f>'[9]13'!I6</f>
        <v>64065.63</v>
      </c>
    </row>
    <row r="7" spans="1:9" ht="25.5">
      <c r="A7" s="96" t="s">
        <v>84</v>
      </c>
      <c r="B7" s="187">
        <f>'[11]СП-1(н.о.)'!B9</f>
        <v>102</v>
      </c>
      <c r="C7" s="273">
        <f>'[9]13'!C7</f>
        <v>94506</v>
      </c>
      <c r="D7" s="273">
        <f>'[9]13'!D7</f>
        <v>23495.68</v>
      </c>
      <c r="E7" s="273">
        <f>'[9]13'!E7</f>
        <v>51655.46</v>
      </c>
      <c r="F7" s="273">
        <f>'[9]13'!F7</f>
        <v>33</v>
      </c>
      <c r="G7" s="273">
        <f>'[9]13'!G7</f>
        <v>681</v>
      </c>
      <c r="H7" s="273">
        <f>'[9]13'!H7</f>
        <v>66</v>
      </c>
      <c r="I7" s="273">
        <f>'[9]13'!I7</f>
        <v>1675.21</v>
      </c>
    </row>
    <row r="8" spans="1:9" ht="25.5">
      <c r="A8" s="96" t="s">
        <v>85</v>
      </c>
      <c r="B8" s="187">
        <f>'[11]СП-1(н.о.)'!B10</f>
        <v>103</v>
      </c>
      <c r="C8" s="273">
        <f>'[9]13'!C8</f>
        <v>97</v>
      </c>
      <c r="D8" s="273">
        <f>'[9]13'!D8</f>
        <v>912.87</v>
      </c>
      <c r="E8" s="273">
        <f>'[9]13'!E8</f>
        <v>9266.23</v>
      </c>
      <c r="F8" s="273">
        <f>'[9]13'!F8</f>
        <v>548</v>
      </c>
      <c r="G8" s="273">
        <f>'[9]13'!G8</f>
        <v>4859.08</v>
      </c>
      <c r="H8" s="273">
        <f>'[9]13'!H8</f>
        <v>277</v>
      </c>
      <c r="I8" s="273">
        <f>'[9]13'!I8</f>
        <v>3698.28</v>
      </c>
    </row>
    <row r="9" spans="1:9" ht="25.5">
      <c r="A9" s="96" t="s">
        <v>86</v>
      </c>
      <c r="B9" s="187">
        <f>'[11]СП-1(н.о.)'!B11</f>
        <v>104</v>
      </c>
      <c r="C9" s="273">
        <f>'[9]13'!C9</f>
        <v>33</v>
      </c>
      <c r="D9" s="273">
        <f>'[9]13'!D9</f>
        <v>1097.55</v>
      </c>
      <c r="E9" s="273">
        <f>'[9]13'!E9</f>
        <v>1397.6</v>
      </c>
      <c r="F9" s="273">
        <f>'[9]13'!F9</f>
        <v>1</v>
      </c>
      <c r="G9" s="273">
        <f>'[9]13'!G9</f>
        <v>1</v>
      </c>
      <c r="H9" s="273">
        <f>'[9]13'!H9</f>
        <v>0</v>
      </c>
      <c r="I9" s="273">
        <f>'[9]13'!I9</f>
        <v>0</v>
      </c>
    </row>
    <row r="10" spans="1:9" ht="25.5">
      <c r="A10" s="96" t="s">
        <v>87</v>
      </c>
      <c r="B10" s="187">
        <f>'[11]СП-1(н.о.)'!B12</f>
        <v>105</v>
      </c>
      <c r="C10" s="273">
        <f>'[9]13'!C10</f>
        <v>0</v>
      </c>
      <c r="D10" s="273">
        <f>'[9]13'!D10</f>
        <v>0</v>
      </c>
      <c r="E10" s="273">
        <f>'[9]13'!E10</f>
        <v>5</v>
      </c>
      <c r="F10" s="273">
        <f>'[9]13'!F10</f>
        <v>0</v>
      </c>
      <c r="G10" s="273">
        <f>'[9]13'!G10</f>
        <v>0</v>
      </c>
      <c r="H10" s="273">
        <f>'[9]13'!H10</f>
        <v>1</v>
      </c>
      <c r="I10" s="273">
        <f>'[9]13'!I10</f>
        <v>1</v>
      </c>
    </row>
    <row r="11" spans="1:9" ht="15">
      <c r="A11" s="96" t="s">
        <v>88</v>
      </c>
      <c r="B11" s="187">
        <f>'[11]СП-1(н.о.)'!B13</f>
        <v>106</v>
      </c>
      <c r="C11" s="273">
        <f>'[9]13'!C11</f>
        <v>35</v>
      </c>
      <c r="D11" s="273">
        <f>'[9]13'!D11</f>
        <v>394.45</v>
      </c>
      <c r="E11" s="273">
        <f>'[9]13'!E11</f>
        <v>711.31</v>
      </c>
      <c r="F11" s="273">
        <f>'[9]13'!F11</f>
        <v>1</v>
      </c>
      <c r="G11" s="273">
        <f>'[9]13'!G11</f>
        <v>0</v>
      </c>
      <c r="H11" s="273">
        <f>'[9]13'!H11</f>
        <v>6</v>
      </c>
      <c r="I11" s="273">
        <f>'[9]13'!I11</f>
        <v>13.02</v>
      </c>
    </row>
    <row r="12" spans="1:9" ht="25.5">
      <c r="A12" s="96" t="s">
        <v>89</v>
      </c>
      <c r="B12" s="187">
        <f>'[11]СП-1(н.о.)'!B14</f>
        <v>107</v>
      </c>
      <c r="C12" s="273">
        <f>'[9]13'!C12</f>
        <v>1602</v>
      </c>
      <c r="D12" s="273">
        <f>'[9]13'!D12</f>
        <v>3640.46</v>
      </c>
      <c r="E12" s="273">
        <f>'[9]13'!E12</f>
        <v>8173</v>
      </c>
      <c r="F12" s="273">
        <f>'[9]13'!F12</f>
        <v>17</v>
      </c>
      <c r="G12" s="273">
        <f>'[9]13'!G12</f>
        <v>99</v>
      </c>
      <c r="H12" s="273">
        <f>'[9]13'!H12</f>
        <v>22</v>
      </c>
      <c r="I12" s="273">
        <f>'[9]13'!I12</f>
        <v>1825</v>
      </c>
    </row>
    <row r="13" spans="1:9" ht="15">
      <c r="A13" s="96" t="s">
        <v>90</v>
      </c>
      <c r="B13" s="187">
        <f>'[11]СП-1(н.о.)'!B15</f>
        <v>108</v>
      </c>
      <c r="C13" s="273">
        <f>'[9]13'!C13</f>
        <v>92</v>
      </c>
      <c r="D13" s="273">
        <f>'[9]13'!D13</f>
        <v>30342.63</v>
      </c>
      <c r="E13" s="273">
        <f>'[9]13'!E13</f>
        <v>20485.7</v>
      </c>
      <c r="F13" s="273">
        <f>'[9]13'!F13</f>
        <v>75</v>
      </c>
      <c r="G13" s="273">
        <f>'[9]13'!G13</f>
        <v>18045</v>
      </c>
      <c r="H13" s="273">
        <f>'[9]13'!H13</f>
        <v>0</v>
      </c>
      <c r="I13" s="273">
        <f>'[9]13'!I13</f>
        <v>0</v>
      </c>
    </row>
    <row r="14" spans="1:9" ht="15">
      <c r="A14" s="96" t="s">
        <v>91</v>
      </c>
      <c r="B14" s="187">
        <f>'[11]СП-1(н.о.)'!B16</f>
        <v>199</v>
      </c>
      <c r="C14" s="273">
        <f>'[9]13'!C14</f>
        <v>824</v>
      </c>
      <c r="D14" s="273">
        <f>'[9]13'!D14</f>
        <v>636</v>
      </c>
      <c r="E14" s="273">
        <f>'[9]13'!E14</f>
        <v>1096</v>
      </c>
      <c r="F14" s="273">
        <f>'[9]13'!F14</f>
        <v>17</v>
      </c>
      <c r="G14" s="273">
        <f>'[9]13'!G14</f>
        <v>153</v>
      </c>
      <c r="H14" s="273">
        <f>'[9]13'!H14</f>
        <v>3</v>
      </c>
      <c r="I14" s="273">
        <f>'[9]13'!I14</f>
        <v>16</v>
      </c>
    </row>
    <row r="15" spans="1:9" ht="15">
      <c r="A15" s="95" t="s">
        <v>92</v>
      </c>
      <c r="B15" s="186">
        <f>'[11]СП-1(н.о.)'!B17</f>
        <v>2</v>
      </c>
      <c r="C15" s="272">
        <f>'[9]13'!C15</f>
        <v>4561</v>
      </c>
      <c r="D15" s="272">
        <f>'[9]13'!D15</f>
        <v>113329</v>
      </c>
      <c r="E15" s="272">
        <f>'[9]13'!E15</f>
        <v>118483</v>
      </c>
      <c r="F15" s="272">
        <f>'[9]13'!F15</f>
        <v>2990</v>
      </c>
      <c r="G15" s="272">
        <f>'[9]13'!G15</f>
        <v>22849</v>
      </c>
      <c r="H15" s="272">
        <f>'[9]13'!H15</f>
        <v>1353</v>
      </c>
      <c r="I15" s="272">
        <f>'[9]13'!I15</f>
        <v>12968</v>
      </c>
    </row>
    <row r="16" spans="1:9" ht="25.5">
      <c r="A16" s="96" t="s">
        <v>93</v>
      </c>
      <c r="B16" s="187">
        <f>'[11]СП-1(н.о.)'!B18</f>
        <v>201</v>
      </c>
      <c r="C16" s="273">
        <f>'[9]13'!C16</f>
        <v>179</v>
      </c>
      <c r="D16" s="273">
        <f>'[9]13'!D16</f>
        <v>18471.96</v>
      </c>
      <c r="E16" s="273">
        <f>'[9]13'!E16</f>
        <v>15549.52</v>
      </c>
      <c r="F16" s="273">
        <f>'[9]13'!F16</f>
        <v>181</v>
      </c>
      <c r="G16" s="273">
        <f>'[9]13'!G16</f>
        <v>972</v>
      </c>
      <c r="H16" s="273">
        <f>'[9]13'!H16</f>
        <v>14</v>
      </c>
      <c r="I16" s="273">
        <f>'[9]13'!I16</f>
        <v>98.11</v>
      </c>
    </row>
    <row r="17" spans="1:9" ht="25.5">
      <c r="A17" s="96" t="s">
        <v>94</v>
      </c>
      <c r="B17" s="187">
        <f>'[11]СП-1(н.о.)'!B19</f>
        <v>202</v>
      </c>
      <c r="C17" s="273">
        <f>'[9]13'!C17</f>
        <v>4034</v>
      </c>
      <c r="D17" s="273">
        <f>'[9]13'!D17</f>
        <v>66370.46</v>
      </c>
      <c r="E17" s="273">
        <f>'[9]13'!E17</f>
        <v>74991.35</v>
      </c>
      <c r="F17" s="273">
        <f>'[9]13'!F17</f>
        <v>2672</v>
      </c>
      <c r="G17" s="273">
        <f>'[9]13'!G17</f>
        <v>20648.51</v>
      </c>
      <c r="H17" s="273">
        <f>'[9]13'!H17</f>
        <v>1285</v>
      </c>
      <c r="I17" s="273">
        <f>'[9]13'!I17</f>
        <v>12499.54</v>
      </c>
    </row>
    <row r="18" spans="1:9" ht="15">
      <c r="A18" s="96" t="s">
        <v>95</v>
      </c>
      <c r="B18" s="187">
        <f>'[11]СП-1(н.о.)'!B20</f>
        <v>299</v>
      </c>
      <c r="C18" s="273">
        <f>'[9]13'!C18</f>
        <v>348</v>
      </c>
      <c r="D18" s="273">
        <f>'[9]13'!D18</f>
        <v>28486.16</v>
      </c>
      <c r="E18" s="273">
        <f>'[9]13'!E18</f>
        <v>27941.88</v>
      </c>
      <c r="F18" s="273">
        <f>'[9]13'!F18</f>
        <v>137</v>
      </c>
      <c r="G18" s="273">
        <f>'[9]13'!G18</f>
        <v>1228</v>
      </c>
      <c r="H18" s="273">
        <f>'[9]13'!H18</f>
        <v>54</v>
      </c>
      <c r="I18" s="273">
        <f>'[9]13'!I18</f>
        <v>370</v>
      </c>
    </row>
    <row r="19" spans="1:9" ht="15">
      <c r="A19" s="95" t="s">
        <v>96</v>
      </c>
      <c r="B19" s="186">
        <f>'[11]СП-1(н.о.)'!B21</f>
        <v>3</v>
      </c>
      <c r="C19" s="273">
        <f>'[9]13'!C19</f>
        <v>11508</v>
      </c>
      <c r="D19" s="273">
        <f>'[9]13'!D19</f>
        <v>198391</v>
      </c>
      <c r="E19" s="273">
        <f>'[9]13'!E19</f>
        <v>410977</v>
      </c>
      <c r="F19" s="273">
        <f>'[9]13'!F19</f>
        <v>1978</v>
      </c>
      <c r="G19" s="273">
        <f>'[9]13'!G19</f>
        <v>115033</v>
      </c>
      <c r="H19" s="273">
        <f>'[9]13'!H19</f>
        <v>1997</v>
      </c>
      <c r="I19" s="273">
        <f>'[9]13'!I19</f>
        <v>179195</v>
      </c>
    </row>
    <row r="20" spans="1:9" ht="25.5">
      <c r="A20" s="96" t="s">
        <v>97</v>
      </c>
      <c r="B20" s="187">
        <f>'[11]СП-1(н.о.)'!B22</f>
        <v>301</v>
      </c>
      <c r="C20" s="273">
        <f>'[9]13'!C20</f>
        <v>9310</v>
      </c>
      <c r="D20" s="273">
        <f>'[9]13'!D20</f>
        <v>192634.46</v>
      </c>
      <c r="E20" s="273">
        <f>'[9]13'!E20</f>
        <v>394843.99</v>
      </c>
      <c r="F20" s="273">
        <f>'[9]13'!F20</f>
        <v>1801</v>
      </c>
      <c r="G20" s="273">
        <f>'[9]13'!G20</f>
        <v>109595.48</v>
      </c>
      <c r="H20" s="273">
        <f>'[9]13'!H20</f>
        <v>1848</v>
      </c>
      <c r="I20" s="273">
        <f>'[9]13'!I20</f>
        <v>169687.74</v>
      </c>
    </row>
    <row r="21" spans="1:9" ht="15">
      <c r="A21" s="96" t="s">
        <v>98</v>
      </c>
      <c r="B21" s="187">
        <f>'[11]СП-1(н.о.)'!B23</f>
        <v>399</v>
      </c>
      <c r="C21" s="273">
        <f>'[9]13'!C21</f>
        <v>2198</v>
      </c>
      <c r="D21" s="273">
        <f>'[9]13'!D21</f>
        <v>5756.55</v>
      </c>
      <c r="E21" s="273">
        <f>'[9]13'!E21</f>
        <v>16132.81</v>
      </c>
      <c r="F21" s="273">
        <f>'[9]13'!F21</f>
        <v>177</v>
      </c>
      <c r="G21" s="273">
        <f>'[9]13'!G21</f>
        <v>5437.43</v>
      </c>
      <c r="H21" s="273">
        <f>'[9]13'!H21</f>
        <v>149</v>
      </c>
      <c r="I21" s="273">
        <f>'[9]13'!I21</f>
        <v>9507.03</v>
      </c>
    </row>
    <row r="22" spans="1:9" ht="25.5">
      <c r="A22" s="95" t="s">
        <v>99</v>
      </c>
      <c r="B22" s="186">
        <f>'[11]СП-1(н.о.)'!B24</f>
        <v>4</v>
      </c>
      <c r="C22" s="272">
        <f>'[9]13'!C22</f>
        <v>0</v>
      </c>
      <c r="D22" s="272">
        <f>'[9]13'!D22</f>
        <v>0</v>
      </c>
      <c r="E22" s="272">
        <f>'[9]13'!E22</f>
        <v>0</v>
      </c>
      <c r="F22" s="272">
        <f>'[9]13'!F22</f>
        <v>0</v>
      </c>
      <c r="G22" s="272">
        <f>'[9]13'!G22</f>
        <v>0</v>
      </c>
      <c r="H22" s="272">
        <f>'[9]13'!H22</f>
        <v>0</v>
      </c>
      <c r="I22" s="272">
        <f>'[9]13'!I22</f>
        <v>0</v>
      </c>
    </row>
    <row r="23" spans="1:9" ht="15">
      <c r="A23" s="96" t="s">
        <v>100</v>
      </c>
      <c r="B23" s="187">
        <f>'[11]СП-1(н.о.)'!B25</f>
        <v>401</v>
      </c>
      <c r="C23" s="273">
        <f>'[9]13'!C23</f>
        <v>0</v>
      </c>
      <c r="D23" s="273">
        <f>'[9]13'!D23</f>
        <v>0</v>
      </c>
      <c r="E23" s="273">
        <f>'[9]13'!E23</f>
        <v>0</v>
      </c>
      <c r="F23" s="273">
        <f>'[9]13'!F23</f>
        <v>0</v>
      </c>
      <c r="G23" s="273">
        <f>'[9]13'!G23</f>
        <v>0</v>
      </c>
      <c r="H23" s="273">
        <f>'[9]13'!H23</f>
        <v>0</v>
      </c>
      <c r="I23" s="273">
        <f>'[9]13'!I23</f>
        <v>0</v>
      </c>
    </row>
    <row r="24" spans="1:9" ht="25.5">
      <c r="A24" s="96" t="s">
        <v>101</v>
      </c>
      <c r="B24" s="187">
        <f>'[11]СП-1(н.о.)'!B26</f>
        <v>499</v>
      </c>
      <c r="C24" s="273">
        <f>'[9]13'!C24</f>
        <v>0</v>
      </c>
      <c r="D24" s="273">
        <f>'[9]13'!D24</f>
        <v>0</v>
      </c>
      <c r="E24" s="273">
        <f>'[9]13'!E24</f>
        <v>0</v>
      </c>
      <c r="F24" s="273">
        <f>'[9]13'!F24</f>
        <v>0</v>
      </c>
      <c r="G24" s="273">
        <f>'[9]13'!G24</f>
        <v>0</v>
      </c>
      <c r="H24" s="273">
        <f>'[9]13'!H24</f>
        <v>0</v>
      </c>
      <c r="I24" s="273">
        <f>'[9]13'!I24</f>
        <v>0</v>
      </c>
    </row>
    <row r="25" spans="1:9" ht="15">
      <c r="A25" s="95" t="s">
        <v>102</v>
      </c>
      <c r="B25" s="186">
        <f>'[11]СП-1(н.о.)'!B27</f>
        <v>5</v>
      </c>
      <c r="C25" s="272">
        <f>'[9]13'!C25</f>
        <v>1</v>
      </c>
      <c r="D25" s="272">
        <f>'[9]13'!D25</f>
        <v>11</v>
      </c>
      <c r="E25" s="272">
        <f>'[9]13'!E25</f>
        <v>19913</v>
      </c>
      <c r="F25" s="272">
        <f>'[9]13'!F25</f>
        <v>0</v>
      </c>
      <c r="G25" s="272">
        <f>'[9]13'!G25</f>
        <v>0</v>
      </c>
      <c r="H25" s="272">
        <f>'[9]13'!H25</f>
        <v>0</v>
      </c>
      <c r="I25" s="272">
        <f>'[9]13'!I25</f>
        <v>0</v>
      </c>
    </row>
    <row r="26" spans="1:9" ht="15">
      <c r="A26" s="96" t="s">
        <v>103</v>
      </c>
      <c r="B26" s="187">
        <f>'[11]СП-1(н.о.)'!B28</f>
        <v>501</v>
      </c>
      <c r="C26" s="273">
        <f>'[9]13'!C26</f>
        <v>1</v>
      </c>
      <c r="D26" s="273">
        <f>'[9]13'!D26</f>
        <v>11</v>
      </c>
      <c r="E26" s="273">
        <f>'[9]13'!E26</f>
        <v>19913</v>
      </c>
      <c r="F26" s="273">
        <f>'[9]13'!F26</f>
        <v>0</v>
      </c>
      <c r="G26" s="273">
        <f>'[9]13'!G26</f>
        <v>0</v>
      </c>
      <c r="H26" s="273">
        <f>'[9]13'!H26</f>
        <v>0</v>
      </c>
      <c r="I26" s="273">
        <f>'[9]13'!I26</f>
        <v>0</v>
      </c>
    </row>
    <row r="27" spans="1:9" ht="15">
      <c r="A27" s="96" t="s">
        <v>104</v>
      </c>
      <c r="B27" s="187">
        <f>'[11]СП-1(н.о.)'!B29</f>
        <v>599</v>
      </c>
      <c r="C27" s="273">
        <f>'[9]13'!C27</f>
        <v>0</v>
      </c>
      <c r="D27" s="273">
        <f>'[9]13'!D27</f>
        <v>0</v>
      </c>
      <c r="E27" s="273">
        <f>'[9]13'!E27</f>
        <v>0</v>
      </c>
      <c r="F27" s="273">
        <f>'[9]13'!F27</f>
        <v>0</v>
      </c>
      <c r="G27" s="273">
        <f>'[9]13'!G27</f>
        <v>0</v>
      </c>
      <c r="H27" s="273">
        <f>'[9]13'!H27</f>
        <v>0</v>
      </c>
      <c r="I27" s="273">
        <f>'[9]13'!I27</f>
        <v>0</v>
      </c>
    </row>
    <row r="28" spans="1:9" ht="15">
      <c r="A28" s="95" t="s">
        <v>105</v>
      </c>
      <c r="B28" s="186">
        <f>'[11]СП-1(н.о.)'!B30</f>
        <v>6</v>
      </c>
      <c r="C28" s="272">
        <f>'[9]13'!C28</f>
        <v>0</v>
      </c>
      <c r="D28" s="272">
        <f>'[9]13'!D28</f>
        <v>0</v>
      </c>
      <c r="E28" s="272">
        <f>'[9]13'!E28</f>
        <v>130</v>
      </c>
      <c r="F28" s="272">
        <f>'[9]13'!F28</f>
        <v>0</v>
      </c>
      <c r="G28" s="272">
        <f>'[9]13'!G28</f>
        <v>0</v>
      </c>
      <c r="H28" s="272">
        <f>'[9]13'!H28</f>
        <v>0</v>
      </c>
      <c r="I28" s="272">
        <f>'[9]13'!I28</f>
        <v>0</v>
      </c>
    </row>
    <row r="29" spans="1:9" ht="15">
      <c r="A29" s="96" t="s">
        <v>106</v>
      </c>
      <c r="B29" s="187">
        <f>'[11]СП-1(н.о.)'!B31</f>
        <v>601</v>
      </c>
      <c r="C29" s="273">
        <f>'[9]13'!C29</f>
        <v>0</v>
      </c>
      <c r="D29" s="273">
        <f>'[9]13'!D29</f>
        <v>0</v>
      </c>
      <c r="E29" s="273">
        <f>'[9]13'!E29</f>
        <v>130.23</v>
      </c>
      <c r="F29" s="273">
        <f>'[9]13'!F29</f>
        <v>0</v>
      </c>
      <c r="G29" s="273">
        <f>'[9]13'!G29</f>
        <v>0</v>
      </c>
      <c r="H29" s="273">
        <f>'[9]13'!H29</f>
        <v>0</v>
      </c>
      <c r="I29" s="273">
        <f>'[9]13'!I29</f>
        <v>0</v>
      </c>
    </row>
    <row r="30" spans="1:9" ht="15">
      <c r="A30" s="96" t="s">
        <v>107</v>
      </c>
      <c r="B30" s="187">
        <f>'[11]СП-1(н.о.)'!B32</f>
        <v>699</v>
      </c>
      <c r="C30" s="273">
        <f>'[9]13'!C30</f>
        <v>0</v>
      </c>
      <c r="D30" s="273">
        <f>'[9]13'!D30</f>
        <v>0</v>
      </c>
      <c r="E30" s="273">
        <f>'[9]13'!E30</f>
        <v>0</v>
      </c>
      <c r="F30" s="273">
        <f>'[9]13'!F30</f>
        <v>0</v>
      </c>
      <c r="G30" s="273">
        <f>'[9]13'!G30</f>
        <v>0</v>
      </c>
      <c r="H30" s="273">
        <f>'[9]13'!H30</f>
        <v>0</v>
      </c>
      <c r="I30" s="273">
        <f>'[9]13'!I30</f>
        <v>0</v>
      </c>
    </row>
    <row r="31" spans="1:9" ht="25.5">
      <c r="A31" s="95" t="s">
        <v>108</v>
      </c>
      <c r="B31" s="186">
        <f>'[11]СП-1(н.о.)'!B33</f>
        <v>7</v>
      </c>
      <c r="C31" s="272">
        <f>'[9]13'!C31</f>
        <v>717</v>
      </c>
      <c r="D31" s="272">
        <f>'[9]13'!D31</f>
        <v>25924</v>
      </c>
      <c r="E31" s="272">
        <f>'[9]13'!E31</f>
        <v>16874</v>
      </c>
      <c r="F31" s="272">
        <f>'[9]13'!F31</f>
        <v>12</v>
      </c>
      <c r="G31" s="272">
        <f>'[9]13'!G31</f>
        <v>56</v>
      </c>
      <c r="H31" s="272">
        <f>'[9]13'!H31</f>
        <v>11</v>
      </c>
      <c r="I31" s="272">
        <f>'[9]13'!I31</f>
        <v>1733</v>
      </c>
    </row>
    <row r="32" spans="1:9" ht="25.5">
      <c r="A32" s="96" t="s">
        <v>109</v>
      </c>
      <c r="B32" s="187">
        <f>'[11]СП-1(н.о.)'!B34</f>
        <v>701</v>
      </c>
      <c r="C32" s="273">
        <f>'[9]13'!C32</f>
        <v>634</v>
      </c>
      <c r="D32" s="273">
        <f>'[9]13'!D32</f>
        <v>14870.61</v>
      </c>
      <c r="E32" s="273">
        <f>'[9]13'!E32</f>
        <v>10515.16</v>
      </c>
      <c r="F32" s="273">
        <f>'[9]13'!F32</f>
        <v>9</v>
      </c>
      <c r="G32" s="273">
        <f>'[9]13'!G32</f>
        <v>28.11</v>
      </c>
      <c r="H32" s="273">
        <f>'[9]13'!H32</f>
        <v>9</v>
      </c>
      <c r="I32" s="273">
        <f>'[9]13'!I32</f>
        <v>1603</v>
      </c>
    </row>
    <row r="33" spans="1:9" ht="25.5">
      <c r="A33" s="96" t="s">
        <v>110</v>
      </c>
      <c r="B33" s="187">
        <f>'[11]СП-1(н.о.)'!B35</f>
        <v>702</v>
      </c>
      <c r="C33" s="273">
        <f>'[9]13'!C33</f>
        <v>52</v>
      </c>
      <c r="D33" s="273">
        <f>'[9]13'!D33</f>
        <v>7323.72</v>
      </c>
      <c r="E33" s="273">
        <f>'[9]13'!E33</f>
        <v>6292.38</v>
      </c>
      <c r="F33" s="273">
        <f>'[9]13'!F33</f>
        <v>1</v>
      </c>
      <c r="G33" s="273">
        <f>'[9]13'!G33</f>
        <v>9.38</v>
      </c>
      <c r="H33" s="273">
        <f>'[9]13'!H33</f>
        <v>2</v>
      </c>
      <c r="I33" s="273">
        <f>'[9]13'!I33</f>
        <v>130</v>
      </c>
    </row>
    <row r="34" spans="1:9" ht="15">
      <c r="A34" s="96" t="s">
        <v>111</v>
      </c>
      <c r="B34" s="187">
        <f>'[11]СП-1(н.о.)'!B36</f>
        <v>799</v>
      </c>
      <c r="C34" s="273">
        <f>'[9]13'!C34</f>
        <v>31</v>
      </c>
      <c r="D34" s="273">
        <f>'[9]13'!D34</f>
        <v>3730</v>
      </c>
      <c r="E34" s="273">
        <f>'[9]13'!E34</f>
        <v>66</v>
      </c>
      <c r="F34" s="273">
        <f>'[9]13'!F34</f>
        <v>2</v>
      </c>
      <c r="G34" s="273">
        <f>'[9]13'!G34</f>
        <v>19</v>
      </c>
      <c r="H34" s="273">
        <f>'[9]13'!H34</f>
        <v>0</v>
      </c>
      <c r="I34" s="273">
        <f>'[9]13'!I34</f>
        <v>0</v>
      </c>
    </row>
    <row r="35" spans="1:9" ht="25.5">
      <c r="A35" s="95" t="s">
        <v>112</v>
      </c>
      <c r="B35" s="186">
        <f>'[11]СП-1(н.о.)'!B37</f>
        <v>8</v>
      </c>
      <c r="C35" s="272">
        <f>'[9]13'!C35</f>
        <v>33931</v>
      </c>
      <c r="D35" s="272">
        <f>'[9]13'!D35</f>
        <v>250442</v>
      </c>
      <c r="E35" s="272">
        <f>'[9]13'!E35</f>
        <v>348146</v>
      </c>
      <c r="F35" s="272">
        <f>'[9]13'!F35</f>
        <v>198</v>
      </c>
      <c r="G35" s="272">
        <f>'[9]13'!G35</f>
        <v>20887</v>
      </c>
      <c r="H35" s="272">
        <f>'[9]13'!H35</f>
        <v>330</v>
      </c>
      <c r="I35" s="272">
        <f>'[9]13'!I35</f>
        <v>100296</v>
      </c>
    </row>
    <row r="36" spans="1:9" ht="15">
      <c r="A36" s="97" t="s">
        <v>113</v>
      </c>
      <c r="B36" s="188">
        <f>'[11]СП-1(н.о.)'!B38</f>
        <v>801</v>
      </c>
      <c r="C36" s="273">
        <f>'[9]13'!C36</f>
        <v>27387</v>
      </c>
      <c r="D36" s="273">
        <f>'[9]13'!D36</f>
        <v>87920</v>
      </c>
      <c r="E36" s="273">
        <f>'[9]13'!E36</f>
        <v>111562</v>
      </c>
      <c r="F36" s="273">
        <f>'[9]13'!F36</f>
        <v>115</v>
      </c>
      <c r="G36" s="273">
        <f>'[9]13'!G36</f>
        <v>8882</v>
      </c>
      <c r="H36" s="273">
        <f>'[9]13'!H36</f>
        <v>145</v>
      </c>
      <c r="I36" s="273">
        <f>'[9]13'!I36</f>
        <v>8671</v>
      </c>
    </row>
    <row r="37" spans="1:9" ht="15">
      <c r="A37" s="96" t="s">
        <v>114</v>
      </c>
      <c r="B37" s="187">
        <f>'[11]СП-1(н.о.)'!B39</f>
        <v>80101</v>
      </c>
      <c r="C37" s="273">
        <f>'[9]13'!C37</f>
        <v>371</v>
      </c>
      <c r="D37" s="273">
        <f>'[9]13'!D37</f>
        <v>57247.36</v>
      </c>
      <c r="E37" s="273">
        <f>'[9]13'!E37</f>
        <v>41105.35</v>
      </c>
      <c r="F37" s="273">
        <f>'[9]13'!F37</f>
        <v>6</v>
      </c>
      <c r="G37" s="273">
        <f>'[9]13'!G37</f>
        <v>3070</v>
      </c>
      <c r="H37" s="273">
        <f>'[9]13'!H37</f>
        <v>0</v>
      </c>
      <c r="I37" s="273">
        <f>'[9]13'!I37</f>
        <v>0</v>
      </c>
    </row>
    <row r="38" spans="1:9" ht="15">
      <c r="A38" s="96" t="s">
        <v>115</v>
      </c>
      <c r="B38" s="187">
        <f>'[11]СП-1(н.о.)'!B40</f>
        <v>80102</v>
      </c>
      <c r="C38" s="273">
        <f>'[9]13'!C38</f>
        <v>84</v>
      </c>
      <c r="D38" s="273">
        <f>'[9]13'!D38</f>
        <v>2699.25</v>
      </c>
      <c r="E38" s="273">
        <f>'[9]13'!E38</f>
        <v>10422.31</v>
      </c>
      <c r="F38" s="273">
        <f>'[9]13'!F38</f>
        <v>0</v>
      </c>
      <c r="G38" s="273">
        <f>'[9]13'!G38</f>
        <v>0</v>
      </c>
      <c r="H38" s="273">
        <f>'[9]13'!H38</f>
        <v>0</v>
      </c>
      <c r="I38" s="273">
        <f>'[9]13'!I38</f>
        <v>0</v>
      </c>
    </row>
    <row r="39" spans="1:9" ht="15">
      <c r="A39" s="96" t="s">
        <v>116</v>
      </c>
      <c r="B39" s="187">
        <f>'[11]СП-1(н.о.)'!B41</f>
        <v>80103</v>
      </c>
      <c r="C39" s="273">
        <f>'[9]13'!C39</f>
        <v>5</v>
      </c>
      <c r="D39" s="273">
        <f>'[9]13'!D39</f>
        <v>16</v>
      </c>
      <c r="E39" s="273">
        <f>'[9]13'!E39</f>
        <v>46</v>
      </c>
      <c r="F39" s="273">
        <f>'[9]13'!F39</f>
        <v>0</v>
      </c>
      <c r="G39" s="273">
        <f>'[9]13'!G39</f>
        <v>0</v>
      </c>
      <c r="H39" s="273">
        <f>'[9]13'!H39</f>
        <v>0</v>
      </c>
      <c r="I39" s="273">
        <f>'[9]13'!I39</f>
        <v>0</v>
      </c>
    </row>
    <row r="40" spans="1:9" ht="25.5">
      <c r="A40" s="96" t="s">
        <v>117</v>
      </c>
      <c r="B40" s="187">
        <f>'[11]СП-1(н.о.)'!B42</f>
        <v>80104</v>
      </c>
      <c r="C40" s="273">
        <f>'[9]13'!C40</f>
        <v>15664</v>
      </c>
      <c r="D40" s="273">
        <f>'[9]13'!D40</f>
        <v>14614.63</v>
      </c>
      <c r="E40" s="273">
        <f>'[9]13'!E40</f>
        <v>32372.1</v>
      </c>
      <c r="F40" s="273">
        <f>'[9]13'!F40</f>
        <v>32</v>
      </c>
      <c r="G40" s="273">
        <f>'[9]13'!G40</f>
        <v>2071.7</v>
      </c>
      <c r="H40" s="273">
        <f>'[9]13'!H40</f>
        <v>39</v>
      </c>
      <c r="I40" s="273">
        <f>'[9]13'!I40</f>
        <v>5293</v>
      </c>
    </row>
    <row r="41" spans="1:9" ht="15">
      <c r="A41" s="96" t="s">
        <v>118</v>
      </c>
      <c r="B41" s="187">
        <f>'[11]СП-1(н.о.)'!B43</f>
        <v>80105</v>
      </c>
      <c r="C41" s="273">
        <f>'[9]13'!C41</f>
        <v>11030</v>
      </c>
      <c r="D41" s="273">
        <f>'[9]13'!D41</f>
        <v>13042.39</v>
      </c>
      <c r="E41" s="273">
        <f>'[9]13'!E41</f>
        <v>27000.19</v>
      </c>
      <c r="F41" s="273">
        <f>'[9]13'!F41</f>
        <v>77</v>
      </c>
      <c r="G41" s="273">
        <f>'[9]13'!G41</f>
        <v>3740.61</v>
      </c>
      <c r="H41" s="273">
        <f>'[9]13'!H41</f>
        <v>106</v>
      </c>
      <c r="I41" s="273">
        <f>'[9]13'!I41</f>
        <v>3378.05</v>
      </c>
    </row>
    <row r="42" spans="1:9" ht="15">
      <c r="A42" s="96" t="s">
        <v>119</v>
      </c>
      <c r="B42" s="187">
        <f>'[11]СП-1(н.о.)'!B44</f>
        <v>80199</v>
      </c>
      <c r="C42" s="273">
        <f>'[9]13'!C42</f>
        <v>233</v>
      </c>
      <c r="D42" s="273">
        <f>'[9]13'!D42</f>
        <v>300.19</v>
      </c>
      <c r="E42" s="273">
        <f>'[9]13'!E42</f>
        <v>616.51</v>
      </c>
      <c r="F42" s="273">
        <f>'[9]13'!F42</f>
        <v>0</v>
      </c>
      <c r="G42" s="273">
        <f>'[9]13'!G42</f>
        <v>0</v>
      </c>
      <c r="H42" s="273">
        <f>'[9]13'!H42</f>
        <v>0</v>
      </c>
      <c r="I42" s="273">
        <f>'[9]13'!I42</f>
        <v>0</v>
      </c>
    </row>
    <row r="43" spans="1:9" ht="15">
      <c r="A43" s="97" t="s">
        <v>120</v>
      </c>
      <c r="B43" s="188">
        <f>'[11]СП-1(н.о.)'!B45</f>
        <v>802</v>
      </c>
      <c r="C43" s="273">
        <f>'[9]13'!C43</f>
        <v>6544</v>
      </c>
      <c r="D43" s="273">
        <f>'[9]13'!D43</f>
        <v>162522</v>
      </c>
      <c r="E43" s="273">
        <f>'[9]13'!E43</f>
        <v>236584</v>
      </c>
      <c r="F43" s="273">
        <f>'[9]13'!F43</f>
        <v>83</v>
      </c>
      <c r="G43" s="273">
        <f>'[9]13'!G43</f>
        <v>12005</v>
      </c>
      <c r="H43" s="273">
        <f>'[9]13'!H43</f>
        <v>185</v>
      </c>
      <c r="I43" s="273">
        <f>'[9]13'!I43</f>
        <v>91625</v>
      </c>
    </row>
    <row r="44" spans="1:9" ht="15">
      <c r="A44" s="96" t="s">
        <v>114</v>
      </c>
      <c r="B44" s="187">
        <f>'[11]СП-1(н.о.)'!B46</f>
        <v>80201</v>
      </c>
      <c r="C44" s="273">
        <f>'[9]13'!C44</f>
        <v>154</v>
      </c>
      <c r="D44" s="273">
        <f>'[9]13'!D44</f>
        <v>13109</v>
      </c>
      <c r="E44" s="273">
        <f>'[9]13'!E44</f>
        <v>11052</v>
      </c>
      <c r="F44" s="273">
        <f>'[9]13'!F44</f>
        <v>0</v>
      </c>
      <c r="G44" s="273">
        <f>'[9]13'!G44</f>
        <v>0</v>
      </c>
      <c r="H44" s="273">
        <f>'[9]13'!H44</f>
        <v>0</v>
      </c>
      <c r="I44" s="273">
        <f>'[9]13'!I44</f>
        <v>0</v>
      </c>
    </row>
    <row r="45" spans="1:9" ht="15">
      <c r="A45" s="96" t="s">
        <v>115</v>
      </c>
      <c r="B45" s="187">
        <f>'[11]СП-1(н.о.)'!B47</f>
        <v>80202</v>
      </c>
      <c r="C45" s="273">
        <f>'[9]13'!C45</f>
        <v>10</v>
      </c>
      <c r="D45" s="273">
        <f>'[9]13'!D45</f>
        <v>1004.17</v>
      </c>
      <c r="E45" s="273">
        <f>'[9]13'!E45</f>
        <v>9603.25</v>
      </c>
      <c r="F45" s="273">
        <f>'[9]13'!F45</f>
        <v>0</v>
      </c>
      <c r="G45" s="273">
        <f>'[9]13'!G45</f>
        <v>0</v>
      </c>
      <c r="H45" s="273">
        <f>'[9]13'!H45</f>
        <v>0</v>
      </c>
      <c r="I45" s="273">
        <f>'[9]13'!I45</f>
        <v>0</v>
      </c>
    </row>
    <row r="46" spans="1:9" ht="15">
      <c r="A46" s="96" t="s">
        <v>116</v>
      </c>
      <c r="B46" s="187">
        <f>'[11]СП-1(н.о.)'!B48</f>
        <v>80203</v>
      </c>
      <c r="C46" s="273">
        <f>'[9]13'!C46</f>
        <v>75</v>
      </c>
      <c r="D46" s="273">
        <f>'[9]13'!D46</f>
        <v>7328.48</v>
      </c>
      <c r="E46" s="273">
        <f>'[9]13'!E46</f>
        <v>18248.47</v>
      </c>
      <c r="F46" s="273">
        <f>'[9]13'!F46</f>
        <v>0</v>
      </c>
      <c r="G46" s="273">
        <f>'[9]13'!G46</f>
        <v>0</v>
      </c>
      <c r="H46" s="273">
        <f>'[9]13'!H46</f>
        <v>1</v>
      </c>
      <c r="I46" s="273">
        <f>'[9]13'!I46</f>
        <v>361</v>
      </c>
    </row>
    <row r="47" spans="1:9" ht="25.5">
      <c r="A47" s="96" t="s">
        <v>121</v>
      </c>
      <c r="B47" s="187">
        <f>'[11]СП-1(н.о.)'!B49</f>
        <v>80204</v>
      </c>
      <c r="C47" s="273">
        <f>'[9]13'!C47</f>
        <v>6055</v>
      </c>
      <c r="D47" s="273">
        <f>'[9]13'!D47</f>
        <v>90869.48</v>
      </c>
      <c r="E47" s="273">
        <f>'[9]13'!E47</f>
        <v>141150.95</v>
      </c>
      <c r="F47" s="273">
        <f>'[9]13'!F47</f>
        <v>74</v>
      </c>
      <c r="G47" s="273">
        <f>'[9]13'!G47</f>
        <v>10478.74</v>
      </c>
      <c r="H47" s="273">
        <f>'[9]13'!H47</f>
        <v>154</v>
      </c>
      <c r="I47" s="273">
        <f>'[9]13'!I47</f>
        <v>51056.54</v>
      </c>
    </row>
    <row r="48" spans="1:9" ht="15">
      <c r="A48" s="96" t="s">
        <v>122</v>
      </c>
      <c r="B48" s="187">
        <f>'[11]СП-1(н.о.)'!B50</f>
        <v>80205</v>
      </c>
      <c r="C48" s="273">
        <f>'[9]13'!C48</f>
        <v>28</v>
      </c>
      <c r="D48" s="273">
        <f>'[9]13'!D48</f>
        <v>10093.26</v>
      </c>
      <c r="E48" s="273">
        <f>'[9]13'!E48</f>
        <v>14564.97</v>
      </c>
      <c r="F48" s="273">
        <f>'[9]13'!F48</f>
        <v>0</v>
      </c>
      <c r="G48" s="273">
        <f>'[9]13'!G48</f>
        <v>0</v>
      </c>
      <c r="H48" s="273">
        <f>'[9]13'!H48</f>
        <v>20</v>
      </c>
      <c r="I48" s="273">
        <f>'[9]13'!I48</f>
        <v>39262</v>
      </c>
    </row>
    <row r="49" spans="1:9" ht="25.5">
      <c r="A49" s="96" t="s">
        <v>123</v>
      </c>
      <c r="B49" s="187">
        <f>'[11]СП-1(н.о.)'!B51</f>
        <v>80206</v>
      </c>
      <c r="C49" s="273">
        <f>'[9]13'!C49</f>
        <v>0</v>
      </c>
      <c r="D49" s="273">
        <f>'[9]13'!D49</f>
        <v>0</v>
      </c>
      <c r="E49" s="273">
        <f>'[9]13'!E49</f>
        <v>0</v>
      </c>
      <c r="F49" s="273">
        <f>'[9]13'!F49</f>
        <v>0</v>
      </c>
      <c r="G49" s="273">
        <f>'[9]13'!G49</f>
        <v>0</v>
      </c>
      <c r="H49" s="273">
        <f>'[9]13'!H49</f>
        <v>0</v>
      </c>
      <c r="I49" s="273">
        <f>'[9]13'!I49</f>
        <v>0</v>
      </c>
    </row>
    <row r="50" spans="1:9" ht="15">
      <c r="A50" s="96" t="s">
        <v>124</v>
      </c>
      <c r="B50" s="187">
        <f>'[11]СП-1(н.о.)'!B52</f>
        <v>80299</v>
      </c>
      <c r="C50" s="273">
        <f>'[9]13'!C50</f>
        <v>222</v>
      </c>
      <c r="D50" s="273">
        <f>'[9]13'!D50</f>
        <v>40117.3</v>
      </c>
      <c r="E50" s="273">
        <f>'[9]13'!E50</f>
        <v>41964.35</v>
      </c>
      <c r="F50" s="273">
        <f>'[9]13'!F50</f>
        <v>9</v>
      </c>
      <c r="G50" s="273">
        <f>'[9]13'!G50</f>
        <v>1526</v>
      </c>
      <c r="H50" s="273">
        <f>'[9]13'!H50</f>
        <v>10</v>
      </c>
      <c r="I50" s="273">
        <f>'[9]13'!I50</f>
        <v>945.49</v>
      </c>
    </row>
    <row r="51" spans="1:9" ht="15">
      <c r="A51" s="95" t="s">
        <v>125</v>
      </c>
      <c r="B51" s="186">
        <f>'[11]СП-1(н.о.)'!B53</f>
        <v>9</v>
      </c>
      <c r="C51" s="272">
        <f>'[9]13'!C51</f>
        <v>29807</v>
      </c>
      <c r="D51" s="272">
        <f>'[9]13'!D51</f>
        <v>299261</v>
      </c>
      <c r="E51" s="272">
        <f>'[9]13'!E51</f>
        <v>515464</v>
      </c>
      <c r="F51" s="272">
        <f>'[9]13'!F51</f>
        <v>1621</v>
      </c>
      <c r="G51" s="272">
        <f>'[9]13'!G51</f>
        <v>64263</v>
      </c>
      <c r="H51" s="272">
        <f>'[9]13'!H51</f>
        <v>1334</v>
      </c>
      <c r="I51" s="272">
        <f>'[9]13'!I51</f>
        <v>135952</v>
      </c>
    </row>
    <row r="52" spans="1:9" ht="15">
      <c r="A52" s="97" t="s">
        <v>126</v>
      </c>
      <c r="B52" s="188">
        <f>'[11]СП-1(н.о.)'!B54</f>
        <v>901</v>
      </c>
      <c r="C52" s="273">
        <f>'[9]13'!C52</f>
        <v>23436</v>
      </c>
      <c r="D52" s="273">
        <f>'[9]13'!D52</f>
        <v>57811</v>
      </c>
      <c r="E52" s="273">
        <f>'[9]13'!E52</f>
        <v>119255</v>
      </c>
      <c r="F52" s="273">
        <f>'[9]13'!F52</f>
        <v>505</v>
      </c>
      <c r="G52" s="273">
        <f>'[9]13'!G52</f>
        <v>12211</v>
      </c>
      <c r="H52" s="273">
        <f>'[9]13'!H52</f>
        <v>437</v>
      </c>
      <c r="I52" s="273">
        <f>'[9]13'!I52</f>
        <v>14181</v>
      </c>
    </row>
    <row r="53" spans="1:9" ht="15">
      <c r="A53" s="96" t="s">
        <v>114</v>
      </c>
      <c r="B53" s="187">
        <f>'[11]СП-1(н.о.)'!B55</f>
        <v>90101</v>
      </c>
      <c r="C53" s="273">
        <f>'[9]13'!C53</f>
        <v>82</v>
      </c>
      <c r="D53" s="273">
        <f>'[9]13'!D53</f>
        <v>4199</v>
      </c>
      <c r="E53" s="273">
        <f>'[9]13'!E53</f>
        <v>3952.38</v>
      </c>
      <c r="F53" s="273">
        <f>'[9]13'!F53</f>
        <v>38</v>
      </c>
      <c r="G53" s="273">
        <f>'[9]13'!G53</f>
        <v>2099.01</v>
      </c>
      <c r="H53" s="273">
        <f>'[9]13'!H53</f>
        <v>16</v>
      </c>
      <c r="I53" s="273">
        <f>'[9]13'!I53</f>
        <v>3922</v>
      </c>
    </row>
    <row r="54" spans="1:9" ht="15">
      <c r="A54" s="96" t="s">
        <v>115</v>
      </c>
      <c r="B54" s="187">
        <f>'[11]СП-1(н.о.)'!B56</f>
        <v>90102</v>
      </c>
      <c r="C54" s="273">
        <f>'[9]13'!C54</f>
        <v>92</v>
      </c>
      <c r="D54" s="273">
        <f>'[9]13'!D54</f>
        <v>13960.25</v>
      </c>
      <c r="E54" s="273">
        <f>'[9]13'!E54</f>
        <v>34145.8</v>
      </c>
      <c r="F54" s="273">
        <f>'[9]13'!F54</f>
        <v>93</v>
      </c>
      <c r="G54" s="273">
        <f>'[9]13'!G54</f>
        <v>3716.25</v>
      </c>
      <c r="H54" s="273">
        <f>'[9]13'!H54</f>
        <v>41</v>
      </c>
      <c r="I54" s="273">
        <f>'[9]13'!I54</f>
        <v>1747.2</v>
      </c>
    </row>
    <row r="55" spans="1:9" ht="15">
      <c r="A55" s="96" t="s">
        <v>116</v>
      </c>
      <c r="B55" s="187">
        <f>'[11]СП-1(н.о.)'!B57</f>
        <v>90103</v>
      </c>
      <c r="C55" s="273">
        <f>'[9]13'!C55</f>
        <v>21</v>
      </c>
      <c r="D55" s="273">
        <f>'[9]13'!D55</f>
        <v>5401</v>
      </c>
      <c r="E55" s="273">
        <f>'[9]13'!E55</f>
        <v>6123</v>
      </c>
      <c r="F55" s="273">
        <f>'[9]13'!F55</f>
        <v>0</v>
      </c>
      <c r="G55" s="273">
        <f>'[9]13'!G55</f>
        <v>0</v>
      </c>
      <c r="H55" s="273">
        <f>'[9]13'!H55</f>
        <v>1</v>
      </c>
      <c r="I55" s="273">
        <f>'[9]13'!I55</f>
        <v>39</v>
      </c>
    </row>
    <row r="56" spans="1:9" ht="25.5">
      <c r="A56" s="96" t="s">
        <v>127</v>
      </c>
      <c r="B56" s="187">
        <f>'[11]СП-1(н.о.)'!B58</f>
        <v>90104</v>
      </c>
      <c r="C56" s="273">
        <f>'[9]13'!C56</f>
        <v>11089</v>
      </c>
      <c r="D56" s="273">
        <f>'[9]13'!D56</f>
        <v>11292.65</v>
      </c>
      <c r="E56" s="273">
        <f>'[9]13'!E56</f>
        <v>19532.18</v>
      </c>
      <c r="F56" s="273">
        <f>'[9]13'!F56</f>
        <v>177</v>
      </c>
      <c r="G56" s="273">
        <f>'[9]13'!G56</f>
        <v>1078.95</v>
      </c>
      <c r="H56" s="273">
        <f>'[9]13'!H56</f>
        <v>179</v>
      </c>
      <c r="I56" s="273">
        <f>'[9]13'!I56</f>
        <v>3329</v>
      </c>
    </row>
    <row r="57" spans="1:9" ht="15">
      <c r="A57" s="96" t="s">
        <v>118</v>
      </c>
      <c r="B57" s="187">
        <f>'[11]СП-1(н.о.)'!B59</f>
        <v>90105</v>
      </c>
      <c r="C57" s="273">
        <f>'[9]13'!C57</f>
        <v>11063</v>
      </c>
      <c r="D57" s="273">
        <f>'[9]13'!D57</f>
        <v>21787.42</v>
      </c>
      <c r="E57" s="273">
        <f>'[9]13'!E57</f>
        <v>45175.01</v>
      </c>
      <c r="F57" s="273">
        <f>'[9]13'!F57</f>
        <v>193</v>
      </c>
      <c r="G57" s="273">
        <f>'[9]13'!G57</f>
        <v>5278.1</v>
      </c>
      <c r="H57" s="273">
        <f>'[9]13'!H57</f>
        <v>195</v>
      </c>
      <c r="I57" s="273">
        <f>'[9]13'!I57</f>
        <v>4967.5</v>
      </c>
    </row>
    <row r="58" spans="1:9" ht="15">
      <c r="A58" s="96" t="s">
        <v>119</v>
      </c>
      <c r="B58" s="187">
        <f>'[11]СП-1(н.о.)'!B60</f>
        <v>90199</v>
      </c>
      <c r="C58" s="273">
        <f>'[9]13'!C58</f>
        <v>1089</v>
      </c>
      <c r="D58" s="273">
        <f>'[9]13'!D58</f>
        <v>1171.15</v>
      </c>
      <c r="E58" s="273">
        <f>'[9]13'!E58</f>
        <v>10326.2</v>
      </c>
      <c r="F58" s="273">
        <f>'[9]13'!F58</f>
        <v>4</v>
      </c>
      <c r="G58" s="273">
        <f>'[9]13'!G58</f>
        <v>38.21</v>
      </c>
      <c r="H58" s="273">
        <f>'[9]13'!H58</f>
        <v>5</v>
      </c>
      <c r="I58" s="273">
        <f>'[9]13'!I58</f>
        <v>176</v>
      </c>
    </row>
    <row r="59" spans="1:9" ht="15">
      <c r="A59" s="97" t="s">
        <v>120</v>
      </c>
      <c r="B59" s="188">
        <f>'[11]СП-1(н.о.)'!B61</f>
        <v>902</v>
      </c>
      <c r="C59" s="273">
        <f>'[9]13'!C59</f>
        <v>6371</v>
      </c>
      <c r="D59" s="273">
        <f>'[9]13'!D59</f>
        <v>241450</v>
      </c>
      <c r="E59" s="273">
        <f>'[9]13'!E59</f>
        <v>396209</v>
      </c>
      <c r="F59" s="273">
        <f>'[9]13'!F59</f>
        <v>1116</v>
      </c>
      <c r="G59" s="273">
        <f>'[9]13'!G59</f>
        <v>52052</v>
      </c>
      <c r="H59" s="273">
        <f>'[9]13'!H59</f>
        <v>897</v>
      </c>
      <c r="I59" s="273">
        <f>'[9]13'!I59</f>
        <v>121771</v>
      </c>
    </row>
    <row r="60" spans="1:9" ht="15">
      <c r="A60" s="96" t="s">
        <v>114</v>
      </c>
      <c r="B60" s="187">
        <f>'[11]СП-1(н.о.)'!B62</f>
        <v>90201</v>
      </c>
      <c r="C60" s="273">
        <f>'[9]13'!C60</f>
        <v>143</v>
      </c>
      <c r="D60" s="273">
        <f>'[9]13'!D60</f>
        <v>41889</v>
      </c>
      <c r="E60" s="273">
        <f>'[9]13'!E60</f>
        <v>37947</v>
      </c>
      <c r="F60" s="273">
        <f>'[9]13'!F60</f>
        <v>0</v>
      </c>
      <c r="G60" s="273">
        <f>'[9]13'!G60</f>
        <v>34</v>
      </c>
      <c r="H60" s="273">
        <f>'[9]13'!H60</f>
        <v>8</v>
      </c>
      <c r="I60" s="273">
        <f>'[9]13'!I60</f>
        <v>9226</v>
      </c>
    </row>
    <row r="61" spans="1:9" ht="15">
      <c r="A61" s="96" t="s">
        <v>115</v>
      </c>
      <c r="B61" s="187">
        <f>'[11]СП-1(н.о.)'!B63</f>
        <v>90202</v>
      </c>
      <c r="C61" s="273">
        <f>'[9]13'!C61</f>
        <v>63</v>
      </c>
      <c r="D61" s="273">
        <f>'[9]13'!D61</f>
        <v>16715.52</v>
      </c>
      <c r="E61" s="273">
        <f>'[9]13'!E61</f>
        <v>34614.29</v>
      </c>
      <c r="F61" s="273">
        <f>'[9]13'!F61</f>
        <v>159</v>
      </c>
      <c r="G61" s="273">
        <f>'[9]13'!G61</f>
        <v>6491.75</v>
      </c>
      <c r="H61" s="273">
        <f>'[9]13'!H61</f>
        <v>47</v>
      </c>
      <c r="I61" s="273">
        <f>'[9]13'!I61</f>
        <v>2175</v>
      </c>
    </row>
    <row r="62" spans="1:9" ht="15">
      <c r="A62" s="96" t="s">
        <v>116</v>
      </c>
      <c r="B62" s="187">
        <f>'[11]СП-1(н.о.)'!B64</f>
        <v>90203</v>
      </c>
      <c r="C62" s="273">
        <f>'[9]13'!C62</f>
        <v>84</v>
      </c>
      <c r="D62" s="273">
        <f>'[9]13'!D62</f>
        <v>22203.55</v>
      </c>
      <c r="E62" s="273">
        <f>'[9]13'!E62</f>
        <v>55860.33</v>
      </c>
      <c r="F62" s="273">
        <f>'[9]13'!F62</f>
        <v>1</v>
      </c>
      <c r="G62" s="273">
        <f>'[9]13'!G62</f>
        <v>44</v>
      </c>
      <c r="H62" s="273">
        <f>'[9]13'!H62</f>
        <v>6</v>
      </c>
      <c r="I62" s="273">
        <f>'[9]13'!I62</f>
        <v>851</v>
      </c>
    </row>
    <row r="63" spans="1:9" ht="25.5">
      <c r="A63" s="96" t="s">
        <v>128</v>
      </c>
      <c r="B63" s="187">
        <f>'[11]СП-1(н.о.)'!B65</f>
        <v>90204</v>
      </c>
      <c r="C63" s="273">
        <f>'[9]13'!C63</f>
        <v>5844</v>
      </c>
      <c r="D63" s="273">
        <f>'[9]13'!D63</f>
        <v>115500.94</v>
      </c>
      <c r="E63" s="273">
        <f>'[9]13'!E63</f>
        <v>175364.86</v>
      </c>
      <c r="F63" s="273">
        <f>'[9]13'!F63</f>
        <v>899</v>
      </c>
      <c r="G63" s="273">
        <f>'[9]13'!G63</f>
        <v>25369.06</v>
      </c>
      <c r="H63" s="273">
        <f>'[9]13'!H63</f>
        <v>676</v>
      </c>
      <c r="I63" s="273">
        <f>'[9]13'!I63</f>
        <v>57083.08</v>
      </c>
    </row>
    <row r="64" spans="1:9" ht="15">
      <c r="A64" s="96" t="s">
        <v>122</v>
      </c>
      <c r="B64" s="187">
        <f>'[11]СП-1(н.о.)'!B66</f>
        <v>90205</v>
      </c>
      <c r="C64" s="273">
        <f>'[9]13'!C64</f>
        <v>46</v>
      </c>
      <c r="D64" s="273">
        <f>'[9]13'!D64</f>
        <v>24649.39</v>
      </c>
      <c r="E64" s="273">
        <f>'[9]13'!E64</f>
        <v>33557.21</v>
      </c>
      <c r="F64" s="273">
        <f>'[9]13'!F64</f>
        <v>15</v>
      </c>
      <c r="G64" s="273">
        <f>'[9]13'!G64</f>
        <v>18851.7</v>
      </c>
      <c r="H64" s="273">
        <f>'[9]13'!H64</f>
        <v>49</v>
      </c>
      <c r="I64" s="273">
        <f>'[9]13'!I64</f>
        <v>50162</v>
      </c>
    </row>
    <row r="65" spans="1:26" s="99" customFormat="1" ht="25.5">
      <c r="A65" s="96" t="s">
        <v>123</v>
      </c>
      <c r="B65" s="187">
        <f>'[11]СП-1(н.о.)'!B67</f>
        <v>90206</v>
      </c>
      <c r="C65" s="273">
        <f>'[9]13'!C65</f>
        <v>0</v>
      </c>
      <c r="D65" s="273">
        <f>'[9]13'!D65</f>
        <v>0</v>
      </c>
      <c r="E65" s="273">
        <f>'[9]13'!E65</f>
        <v>0</v>
      </c>
      <c r="F65" s="273">
        <f>'[9]13'!F65</f>
        <v>0</v>
      </c>
      <c r="G65" s="273">
        <f>'[9]13'!G65</f>
        <v>0</v>
      </c>
      <c r="H65" s="273">
        <f>'[9]13'!H65</f>
        <v>0</v>
      </c>
      <c r="I65" s="273">
        <f>'[9]13'!I65</f>
        <v>0</v>
      </c>
      <c r="K65" s="94"/>
      <c r="L65" s="94"/>
      <c r="M65" s="94"/>
      <c r="N65" s="94"/>
      <c r="O65" s="94"/>
      <c r="P65" s="94"/>
      <c r="Q65" s="94"/>
      <c r="R65" s="94"/>
      <c r="S65" s="94"/>
      <c r="T65" s="94"/>
      <c r="U65" s="94"/>
      <c r="V65" s="94"/>
      <c r="W65" s="94"/>
      <c r="X65" s="94"/>
      <c r="Y65" s="94"/>
      <c r="Z65" s="94"/>
    </row>
    <row r="66" spans="1:26" s="99" customFormat="1" ht="15">
      <c r="A66" s="96" t="s">
        <v>124</v>
      </c>
      <c r="B66" s="187">
        <f>'[11]СП-1(н.о.)'!B68</f>
        <v>90299</v>
      </c>
      <c r="C66" s="273">
        <f>'[9]13'!C66</f>
        <v>191</v>
      </c>
      <c r="D66" s="273">
        <f>'[9]13'!D66</f>
        <v>20491.59</v>
      </c>
      <c r="E66" s="273">
        <f>'[9]13'!E66</f>
        <v>58864.94</v>
      </c>
      <c r="F66" s="273">
        <f>'[9]13'!F66</f>
        <v>42</v>
      </c>
      <c r="G66" s="273">
        <f>'[9]13'!G66</f>
        <v>1261</v>
      </c>
      <c r="H66" s="273">
        <f>'[9]13'!H66</f>
        <v>111</v>
      </c>
      <c r="I66" s="273">
        <f>'[9]13'!I66</f>
        <v>2274.11</v>
      </c>
      <c r="K66" s="94"/>
      <c r="L66" s="94"/>
      <c r="M66" s="94"/>
      <c r="N66" s="94"/>
      <c r="O66" s="94"/>
      <c r="P66" s="94"/>
      <c r="Q66" s="94"/>
      <c r="R66" s="94"/>
      <c r="S66" s="94"/>
      <c r="T66" s="94"/>
      <c r="U66" s="94"/>
      <c r="V66" s="94"/>
      <c r="W66" s="94"/>
      <c r="X66" s="94"/>
      <c r="Y66" s="94"/>
      <c r="Z66" s="94"/>
    </row>
    <row r="67" spans="1:26" s="99" customFormat="1" ht="15">
      <c r="A67" s="95" t="s">
        <v>129</v>
      </c>
      <c r="B67" s="186">
        <f>'[11]СП-1(н.о.)'!B69</f>
        <v>89</v>
      </c>
      <c r="C67" s="272">
        <f>'[9]13'!C67</f>
        <v>39057</v>
      </c>
      <c r="D67" s="272">
        <f>'[9]13'!D67</f>
        <v>549703</v>
      </c>
      <c r="E67" s="272">
        <f>'[9]13'!E67</f>
        <v>863610</v>
      </c>
      <c r="F67" s="272">
        <f>'[9]13'!F67</f>
        <v>1819</v>
      </c>
      <c r="G67" s="272">
        <f>'[9]13'!G67</f>
        <v>85149</v>
      </c>
      <c r="H67" s="272">
        <f>'[9]13'!H67</f>
        <v>1664</v>
      </c>
      <c r="I67" s="272">
        <f>'[9]13'!I67</f>
        <v>236248</v>
      </c>
      <c r="K67" s="94"/>
      <c r="L67" s="94"/>
      <c r="M67" s="94"/>
      <c r="N67" s="94"/>
      <c r="O67" s="94"/>
      <c r="P67" s="94"/>
      <c r="Q67" s="94"/>
      <c r="R67" s="94"/>
      <c r="S67" s="94"/>
      <c r="T67" s="94"/>
      <c r="U67" s="94"/>
      <c r="V67" s="94"/>
      <c r="W67" s="94"/>
      <c r="X67" s="94"/>
      <c r="Y67" s="94"/>
      <c r="Z67" s="94"/>
    </row>
    <row r="68" spans="1:26" s="99" customFormat="1" ht="15">
      <c r="A68" s="97" t="s">
        <v>113</v>
      </c>
      <c r="B68" s="188">
        <f>'[11]СП-1(н.о.)'!B70</f>
        <v>8901</v>
      </c>
      <c r="C68" s="273">
        <f>'[9]13'!C68</f>
        <v>30484</v>
      </c>
      <c r="D68" s="273">
        <f>'[9]13'!D68</f>
        <v>145731</v>
      </c>
      <c r="E68" s="273">
        <f>'[9]13'!E68</f>
        <v>230817</v>
      </c>
      <c r="F68" s="273">
        <f>'[9]13'!F68</f>
        <v>620</v>
      </c>
      <c r="G68" s="273">
        <f>'[9]13'!G68</f>
        <v>21093</v>
      </c>
      <c r="H68" s="273">
        <f>'[9]13'!H68</f>
        <v>582</v>
      </c>
      <c r="I68" s="273">
        <f>'[9]13'!I68</f>
        <v>22852</v>
      </c>
      <c r="K68" s="94"/>
      <c r="L68" s="94"/>
      <c r="M68" s="94"/>
      <c r="N68" s="94"/>
      <c r="O68" s="94"/>
      <c r="P68" s="94"/>
      <c r="Q68" s="94"/>
      <c r="R68" s="94"/>
      <c r="S68" s="94"/>
      <c r="T68" s="94"/>
      <c r="U68" s="94"/>
      <c r="V68" s="94"/>
      <c r="W68" s="94"/>
      <c r="X68" s="94"/>
      <c r="Y68" s="94"/>
      <c r="Z68" s="94"/>
    </row>
    <row r="69" spans="1:26" s="99" customFormat="1" ht="15">
      <c r="A69" s="98" t="s">
        <v>114</v>
      </c>
      <c r="B69" s="189">
        <f>'[11]СП-1(н.о.)'!B71</f>
        <v>890101</v>
      </c>
      <c r="C69" s="273">
        <f>'[9]13'!C69</f>
        <v>371</v>
      </c>
      <c r="D69" s="273">
        <f>'[9]13'!D69</f>
        <v>61446.36</v>
      </c>
      <c r="E69" s="273">
        <f>'[9]13'!E69</f>
        <v>45057.73</v>
      </c>
      <c r="F69" s="273">
        <f>'[9]13'!F69</f>
        <v>44</v>
      </c>
      <c r="G69" s="273">
        <f>'[9]13'!G69</f>
        <v>5169.01</v>
      </c>
      <c r="H69" s="273">
        <f>'[9]13'!H69</f>
        <v>16</v>
      </c>
      <c r="I69" s="273">
        <f>'[9]13'!I69</f>
        <v>3922</v>
      </c>
      <c r="K69" s="94"/>
      <c r="L69" s="94"/>
      <c r="M69" s="94"/>
      <c r="N69" s="94"/>
      <c r="O69" s="94"/>
      <c r="P69" s="94"/>
      <c r="Q69" s="94"/>
      <c r="R69" s="94"/>
      <c r="S69" s="94"/>
      <c r="T69" s="94"/>
      <c r="U69" s="94"/>
      <c r="V69" s="94"/>
      <c r="W69" s="94"/>
      <c r="X69" s="94"/>
      <c r="Y69" s="94"/>
      <c r="Z69" s="94"/>
    </row>
    <row r="70" spans="1:26" s="99" customFormat="1" ht="15">
      <c r="A70" s="98" t="s">
        <v>115</v>
      </c>
      <c r="B70" s="189">
        <f>'[11]СП-1(н.о.)'!B72</f>
        <v>890102</v>
      </c>
      <c r="C70" s="273">
        <f>'[9]13'!C70</f>
        <v>92</v>
      </c>
      <c r="D70" s="273">
        <f>'[9]13'!D70</f>
        <v>16659.5</v>
      </c>
      <c r="E70" s="273">
        <f>'[9]13'!E70</f>
        <v>44568.11</v>
      </c>
      <c r="F70" s="273">
        <f>'[9]13'!F70</f>
        <v>93</v>
      </c>
      <c r="G70" s="273">
        <f>'[9]13'!G70</f>
        <v>3716.25</v>
      </c>
      <c r="H70" s="273">
        <f>'[9]13'!H70</f>
        <v>41</v>
      </c>
      <c r="I70" s="273">
        <f>'[9]13'!I70</f>
        <v>1747.2</v>
      </c>
      <c r="K70" s="94"/>
      <c r="L70" s="94"/>
      <c r="M70" s="94"/>
      <c r="N70" s="94"/>
      <c r="O70" s="94"/>
      <c r="P70" s="94"/>
      <c r="Q70" s="94"/>
      <c r="R70" s="94"/>
      <c r="S70" s="94"/>
      <c r="T70" s="94"/>
      <c r="U70" s="94"/>
      <c r="V70" s="94"/>
      <c r="W70" s="94"/>
      <c r="X70" s="94"/>
      <c r="Y70" s="94"/>
      <c r="Z70" s="94"/>
    </row>
    <row r="71" spans="1:26" s="99" customFormat="1" ht="15">
      <c r="A71" s="98" t="s">
        <v>116</v>
      </c>
      <c r="B71" s="189">
        <f>'[11]СП-1(н.о.)'!B73</f>
        <v>890103</v>
      </c>
      <c r="C71" s="273">
        <f>'[9]13'!C71</f>
        <v>24</v>
      </c>
      <c r="D71" s="273">
        <f>'[9]13'!D71</f>
        <v>5417</v>
      </c>
      <c r="E71" s="273">
        <f>'[9]13'!E71</f>
        <v>6169</v>
      </c>
      <c r="F71" s="273">
        <f>'[9]13'!F71</f>
        <v>0</v>
      </c>
      <c r="G71" s="273">
        <f>'[9]13'!G71</f>
        <v>0</v>
      </c>
      <c r="H71" s="273">
        <f>'[9]13'!H71</f>
        <v>1</v>
      </c>
      <c r="I71" s="273">
        <f>'[9]13'!I71</f>
        <v>39</v>
      </c>
      <c r="K71" s="94"/>
      <c r="L71" s="94"/>
      <c r="M71" s="94"/>
      <c r="N71" s="94"/>
      <c r="O71" s="94"/>
      <c r="P71" s="94"/>
      <c r="Q71" s="94"/>
      <c r="R71" s="94"/>
      <c r="S71" s="94"/>
      <c r="T71" s="94"/>
      <c r="U71" s="94"/>
      <c r="V71" s="94"/>
      <c r="W71" s="94"/>
      <c r="X71" s="94"/>
      <c r="Y71" s="94"/>
      <c r="Z71" s="94"/>
    </row>
    <row r="72" spans="1:26" s="99" customFormat="1" ht="25.5">
      <c r="A72" s="98" t="s">
        <v>130</v>
      </c>
      <c r="B72" s="189">
        <f>'[11]СП-1(н.о.)'!B74</f>
        <v>890104</v>
      </c>
      <c r="C72" s="273">
        <f>'[9]13'!C72</f>
        <v>17680</v>
      </c>
      <c r="D72" s="273">
        <f>'[9]13'!D72</f>
        <v>25907.28</v>
      </c>
      <c r="E72" s="273">
        <f>'[9]13'!E72</f>
        <v>51904.28</v>
      </c>
      <c r="F72" s="273">
        <f>'[9]13'!F72</f>
        <v>209</v>
      </c>
      <c r="G72" s="273">
        <f>'[9]13'!G72</f>
        <v>3150.65</v>
      </c>
      <c r="H72" s="273">
        <f>'[9]13'!H72</f>
        <v>218</v>
      </c>
      <c r="I72" s="273">
        <f>'[9]13'!I72</f>
        <v>8622</v>
      </c>
      <c r="K72" s="94"/>
      <c r="L72" s="94"/>
      <c r="M72" s="94"/>
      <c r="N72" s="94"/>
      <c r="O72" s="94"/>
      <c r="P72" s="94"/>
      <c r="Q72" s="94"/>
      <c r="R72" s="94"/>
      <c r="S72" s="94"/>
      <c r="T72" s="94"/>
      <c r="U72" s="94"/>
      <c r="V72" s="94"/>
      <c r="W72" s="94"/>
      <c r="X72" s="94"/>
      <c r="Y72" s="94"/>
      <c r="Z72" s="94"/>
    </row>
    <row r="73" spans="1:26" s="99" customFormat="1" ht="15">
      <c r="A73" s="98" t="s">
        <v>118</v>
      </c>
      <c r="B73" s="189">
        <f>'[11]СП-1(н.о.)'!B75</f>
        <v>890105</v>
      </c>
      <c r="C73" s="273">
        <f>'[9]13'!C73</f>
        <v>11143</v>
      </c>
      <c r="D73" s="273">
        <f>'[9]13'!D73</f>
        <v>34829.81</v>
      </c>
      <c r="E73" s="273">
        <f>'[9]13'!E73</f>
        <v>72175.2</v>
      </c>
      <c r="F73" s="273">
        <f>'[9]13'!F73</f>
        <v>270</v>
      </c>
      <c r="G73" s="273">
        <f>'[9]13'!G73</f>
        <v>9018.71</v>
      </c>
      <c r="H73" s="273">
        <f>'[9]13'!H73</f>
        <v>301</v>
      </c>
      <c r="I73" s="273">
        <f>'[9]13'!I73</f>
        <v>8345.55</v>
      </c>
      <c r="K73" s="94"/>
      <c r="L73" s="94"/>
      <c r="M73" s="94"/>
      <c r="N73" s="94"/>
      <c r="O73" s="94"/>
      <c r="P73" s="94"/>
      <c r="Q73" s="94"/>
      <c r="R73" s="94"/>
      <c r="S73" s="94"/>
      <c r="T73" s="94"/>
      <c r="U73" s="94"/>
      <c r="V73" s="94"/>
      <c r="W73" s="94"/>
      <c r="X73" s="94"/>
      <c r="Y73" s="94"/>
      <c r="Z73" s="94"/>
    </row>
    <row r="74" spans="1:9" ht="15">
      <c r="A74" s="98" t="s">
        <v>119</v>
      </c>
      <c r="B74" s="189">
        <f>'[11]СП-1(н.о.)'!B76</f>
        <v>890199</v>
      </c>
      <c r="C74" s="273">
        <f>'[9]13'!C74</f>
        <v>1174</v>
      </c>
      <c r="D74" s="273">
        <f>'[9]13'!D74</f>
        <v>1471.34</v>
      </c>
      <c r="E74" s="273">
        <f>'[9]13'!E74</f>
        <v>10942.71</v>
      </c>
      <c r="F74" s="273">
        <f>'[9]13'!F74</f>
        <v>4</v>
      </c>
      <c r="G74" s="273">
        <f>'[9]13'!G74</f>
        <v>38.21</v>
      </c>
      <c r="H74" s="273">
        <f>'[9]13'!H74</f>
        <v>5</v>
      </c>
      <c r="I74" s="273">
        <f>'[9]13'!I74</f>
        <v>176</v>
      </c>
    </row>
    <row r="75" spans="1:9" ht="15">
      <c r="A75" s="98" t="s">
        <v>120</v>
      </c>
      <c r="B75" s="189">
        <f>'[11]СП-1(н.о.)'!B77</f>
        <v>8902</v>
      </c>
      <c r="C75" s="273">
        <f>'[9]13'!C75</f>
        <v>8573</v>
      </c>
      <c r="D75" s="273">
        <f>'[9]13'!D75</f>
        <v>403972</v>
      </c>
      <c r="E75" s="273">
        <f>'[9]13'!E75</f>
        <v>632793</v>
      </c>
      <c r="F75" s="273">
        <f>'[9]13'!F75</f>
        <v>1199</v>
      </c>
      <c r="G75" s="273">
        <f>'[9]13'!G75</f>
        <v>64056</v>
      </c>
      <c r="H75" s="273">
        <f>'[9]13'!H75</f>
        <v>1082</v>
      </c>
      <c r="I75" s="273">
        <f>'[9]13'!I75</f>
        <v>213396</v>
      </c>
    </row>
    <row r="76" spans="1:9" ht="15">
      <c r="A76" s="98" t="s">
        <v>114</v>
      </c>
      <c r="B76" s="189">
        <f>'[11]СП-1(н.о.)'!B78</f>
        <v>890201</v>
      </c>
      <c r="C76" s="273">
        <f>'[9]13'!C76</f>
        <v>154</v>
      </c>
      <c r="D76" s="273">
        <f>'[9]13'!D76</f>
        <v>54998</v>
      </c>
      <c r="E76" s="273">
        <f>'[9]13'!E76</f>
        <v>48999</v>
      </c>
      <c r="F76" s="273">
        <f>'[9]13'!F76</f>
        <v>0</v>
      </c>
      <c r="G76" s="273">
        <f>'[9]13'!G76</f>
        <v>34</v>
      </c>
      <c r="H76" s="273">
        <f>'[9]13'!H76</f>
        <v>8</v>
      </c>
      <c r="I76" s="273">
        <f>'[9]13'!I76</f>
        <v>9226</v>
      </c>
    </row>
    <row r="77" spans="1:9" ht="15">
      <c r="A77" s="98" t="s">
        <v>115</v>
      </c>
      <c r="B77" s="189">
        <f>'[11]СП-1(н.о.)'!B79</f>
        <v>890202</v>
      </c>
      <c r="C77" s="273">
        <f>'[9]13'!C77</f>
        <v>63</v>
      </c>
      <c r="D77" s="273">
        <f>'[9]13'!D77</f>
        <v>17719.69</v>
      </c>
      <c r="E77" s="273">
        <f>'[9]13'!E77</f>
        <v>44217.54</v>
      </c>
      <c r="F77" s="273">
        <f>'[9]13'!F77</f>
        <v>159</v>
      </c>
      <c r="G77" s="273">
        <f>'[9]13'!G77</f>
        <v>6491.75</v>
      </c>
      <c r="H77" s="273">
        <f>'[9]13'!H77</f>
        <v>47</v>
      </c>
      <c r="I77" s="273">
        <f>'[9]13'!I77</f>
        <v>2175</v>
      </c>
    </row>
    <row r="78" spans="1:9" ht="15">
      <c r="A78" s="96" t="s">
        <v>116</v>
      </c>
      <c r="B78" s="187">
        <f>'[11]СП-1(н.о.)'!B80</f>
        <v>890203</v>
      </c>
      <c r="C78" s="273">
        <f>'[9]13'!C78</f>
        <v>108</v>
      </c>
      <c r="D78" s="273">
        <f>'[9]13'!D78</f>
        <v>29532.03</v>
      </c>
      <c r="E78" s="273">
        <f>'[9]13'!E78</f>
        <v>74108.8</v>
      </c>
      <c r="F78" s="273">
        <f>'[9]13'!F78</f>
        <v>1</v>
      </c>
      <c r="G78" s="273">
        <f>'[9]13'!G78</f>
        <v>44</v>
      </c>
      <c r="H78" s="273">
        <f>'[9]13'!H78</f>
        <v>7</v>
      </c>
      <c r="I78" s="273">
        <f>'[9]13'!I78</f>
        <v>1212</v>
      </c>
    </row>
    <row r="79" spans="1:9" ht="25.5">
      <c r="A79" s="96" t="s">
        <v>131</v>
      </c>
      <c r="B79" s="187">
        <f>'[11]СП-1(н.о.)'!B81</f>
        <v>890204</v>
      </c>
      <c r="C79" s="273">
        <f>'[9]13'!C79</f>
        <v>7786</v>
      </c>
      <c r="D79" s="273">
        <f>'[9]13'!D79</f>
        <v>206370.42</v>
      </c>
      <c r="E79" s="273">
        <f>'[9]13'!E79</f>
        <v>316515.81</v>
      </c>
      <c r="F79" s="273">
        <f>'[9]13'!F79</f>
        <v>973</v>
      </c>
      <c r="G79" s="273">
        <f>'[9]13'!G79</f>
        <v>35847.8</v>
      </c>
      <c r="H79" s="273">
        <f>'[9]13'!H79</f>
        <v>830</v>
      </c>
      <c r="I79" s="273">
        <f>'[9]13'!I79</f>
        <v>108139.62</v>
      </c>
    </row>
    <row r="80" spans="1:9" ht="15">
      <c r="A80" s="96" t="s">
        <v>122</v>
      </c>
      <c r="B80" s="187">
        <f>'[11]СП-1(н.о.)'!B82</f>
        <v>890205</v>
      </c>
      <c r="C80" s="273">
        <f>'[9]13'!C80</f>
        <v>58</v>
      </c>
      <c r="D80" s="273">
        <f>'[9]13'!D80</f>
        <v>34742.65</v>
      </c>
      <c r="E80" s="273">
        <f>'[9]13'!E80</f>
        <v>48122.18</v>
      </c>
      <c r="F80" s="273">
        <f>'[9]13'!F80</f>
        <v>15</v>
      </c>
      <c r="G80" s="273">
        <f>'[9]13'!G80</f>
        <v>18851.7</v>
      </c>
      <c r="H80" s="273">
        <f>'[9]13'!H80</f>
        <v>69</v>
      </c>
      <c r="I80" s="273">
        <f>'[9]13'!I80</f>
        <v>89424</v>
      </c>
    </row>
    <row r="81" spans="1:9" ht="25.5">
      <c r="A81" s="96" t="s">
        <v>123</v>
      </c>
      <c r="B81" s="187">
        <f>'[11]СП-1(н.о.)'!B83</f>
        <v>890206</v>
      </c>
      <c r="C81" s="273">
        <f>'[9]13'!C81</f>
        <v>0</v>
      </c>
      <c r="D81" s="273">
        <f>'[9]13'!D81</f>
        <v>0</v>
      </c>
      <c r="E81" s="273">
        <f>'[9]13'!E81</f>
        <v>0</v>
      </c>
      <c r="F81" s="273">
        <f>'[9]13'!F81</f>
        <v>0</v>
      </c>
      <c r="G81" s="273">
        <f>'[9]13'!G81</f>
        <v>0</v>
      </c>
      <c r="H81" s="273">
        <f>'[9]13'!H81</f>
        <v>0</v>
      </c>
      <c r="I81" s="273">
        <f>'[9]13'!I81</f>
        <v>0</v>
      </c>
    </row>
    <row r="82" spans="1:9" ht="15">
      <c r="A82" s="96" t="s">
        <v>124</v>
      </c>
      <c r="B82" s="187">
        <f>'[11]СП-1(н.о.)'!B84</f>
        <v>890299</v>
      </c>
      <c r="C82" s="273">
        <f>'[9]13'!C82</f>
        <v>404</v>
      </c>
      <c r="D82" s="273">
        <f>'[9]13'!D82</f>
        <v>60608.89</v>
      </c>
      <c r="E82" s="273">
        <f>'[9]13'!E82</f>
        <v>100829.29</v>
      </c>
      <c r="F82" s="273">
        <f>'[9]13'!F82</f>
        <v>51</v>
      </c>
      <c r="G82" s="273">
        <f>'[9]13'!G82</f>
        <v>2787</v>
      </c>
      <c r="H82" s="273">
        <f>'[9]13'!H82</f>
        <v>121</v>
      </c>
      <c r="I82" s="273">
        <f>'[9]13'!I82</f>
        <v>3219.6</v>
      </c>
    </row>
    <row r="83" spans="1:9" ht="15">
      <c r="A83" s="95" t="s">
        <v>132</v>
      </c>
      <c r="B83" s="186">
        <f>'[11]СП-1(н.о.)'!B85</f>
        <v>10</v>
      </c>
      <c r="C83" s="272">
        <f>'[9]13'!C83</f>
        <v>160479</v>
      </c>
      <c r="D83" s="272">
        <f>'[9]13'!D83</f>
        <v>930651</v>
      </c>
      <c r="E83" s="272">
        <f>'[9]13'!E83</f>
        <v>2066339</v>
      </c>
      <c r="F83" s="272">
        <f>'[9]13'!F83</f>
        <v>6852</v>
      </c>
      <c r="G83" s="272">
        <f>'[9]13'!G83</f>
        <v>486558</v>
      </c>
      <c r="H83" s="272">
        <f>'[9]13'!H83</f>
        <v>9556</v>
      </c>
      <c r="I83" s="272">
        <f>'[9]13'!I83</f>
        <v>1787887</v>
      </c>
    </row>
    <row r="84" spans="1:9" ht="25.5">
      <c r="A84" s="97" t="s">
        <v>133</v>
      </c>
      <c r="B84" s="188">
        <f>'[11]СП-1(н.о.)'!B86</f>
        <v>1001</v>
      </c>
      <c r="C84" s="273">
        <f>'[9]13'!C84</f>
        <v>120252</v>
      </c>
      <c r="D84" s="273">
        <f>'[9]13'!D84</f>
        <v>704616</v>
      </c>
      <c r="E84" s="273">
        <f>'[9]13'!E84</f>
        <v>1612593</v>
      </c>
      <c r="F84" s="273">
        <f>'[9]13'!F84</f>
        <v>6488</v>
      </c>
      <c r="G84" s="273">
        <f>'[9]13'!G84</f>
        <v>417095</v>
      </c>
      <c r="H84" s="273">
        <f>'[9]13'!H84</f>
        <v>8124</v>
      </c>
      <c r="I84" s="273">
        <f>'[9]13'!I84</f>
        <v>1232840</v>
      </c>
    </row>
    <row r="85" spans="1:9" ht="15">
      <c r="A85" s="96" t="s">
        <v>134</v>
      </c>
      <c r="B85" s="187">
        <f>'[11]СП-1(н.о.)'!B87</f>
        <v>100101</v>
      </c>
      <c r="C85" s="273">
        <f>'[9]13'!C85</f>
        <v>101790</v>
      </c>
      <c r="D85" s="273">
        <f>'[9]13'!D85</f>
        <v>551180.97</v>
      </c>
      <c r="E85" s="273">
        <f>'[9]13'!E85</f>
        <v>1277564.29</v>
      </c>
      <c r="F85" s="273">
        <f>'[9]13'!F85</f>
        <v>5652</v>
      </c>
      <c r="G85" s="273">
        <f>'[9]13'!G85</f>
        <v>360622.75</v>
      </c>
      <c r="H85" s="273">
        <f>'[9]13'!H85</f>
        <v>6899</v>
      </c>
      <c r="I85" s="273">
        <f>'[9]13'!I85</f>
        <v>1011148.86</v>
      </c>
    </row>
    <row r="86" spans="1:9" ht="15">
      <c r="A86" s="96" t="s">
        <v>135</v>
      </c>
      <c r="B86" s="187">
        <f>'[11]СП-1(н.о.)'!B88</f>
        <v>100102</v>
      </c>
      <c r="C86" s="273">
        <f>'[9]13'!C86</f>
        <v>11606</v>
      </c>
      <c r="D86" s="273">
        <f>'[9]13'!D86</f>
        <v>128058.02</v>
      </c>
      <c r="E86" s="273">
        <f>'[9]13'!E86</f>
        <v>278266.18</v>
      </c>
      <c r="F86" s="273">
        <f>'[9]13'!F86</f>
        <v>668</v>
      </c>
      <c r="G86" s="273">
        <f>'[9]13'!G86</f>
        <v>42224.47</v>
      </c>
      <c r="H86" s="273">
        <f>'[9]13'!H86</f>
        <v>884</v>
      </c>
      <c r="I86" s="273">
        <f>'[9]13'!I86</f>
        <v>125344.53</v>
      </c>
    </row>
    <row r="87" spans="1:9" ht="15">
      <c r="A87" s="96" t="s">
        <v>136</v>
      </c>
      <c r="B87" s="187">
        <f>'[11]СП-1(н.о.)'!B89</f>
        <v>100103</v>
      </c>
      <c r="C87" s="273">
        <f>'[9]13'!C87</f>
        <v>953</v>
      </c>
      <c r="D87" s="273">
        <f>'[9]13'!D87</f>
        <v>18080.31</v>
      </c>
      <c r="E87" s="273">
        <f>'[9]13'!E87</f>
        <v>39769.17</v>
      </c>
      <c r="F87" s="273">
        <f>'[9]13'!F87</f>
        <v>90</v>
      </c>
      <c r="G87" s="273">
        <f>'[9]13'!G87</f>
        <v>9836.71</v>
      </c>
      <c r="H87" s="273">
        <f>'[9]13'!H87</f>
        <v>193</v>
      </c>
      <c r="I87" s="273">
        <f>'[9]13'!I87</f>
        <v>71349.37</v>
      </c>
    </row>
    <row r="88" spans="1:9" ht="15">
      <c r="A88" s="96" t="s">
        <v>137</v>
      </c>
      <c r="B88" s="187">
        <f>'[11]СП-1(н.о.)'!B90</f>
        <v>100104</v>
      </c>
      <c r="C88" s="273">
        <f>'[9]13'!C88</f>
        <v>778</v>
      </c>
      <c r="D88" s="273">
        <f>'[9]13'!D88</f>
        <v>600.93</v>
      </c>
      <c r="E88" s="273">
        <f>'[9]13'!E88</f>
        <v>1192.49</v>
      </c>
      <c r="F88" s="273">
        <f>'[9]13'!F88</f>
        <v>8</v>
      </c>
      <c r="G88" s="273">
        <f>'[9]13'!G88</f>
        <v>432</v>
      </c>
      <c r="H88" s="273">
        <f>'[9]13'!H88</f>
        <v>15</v>
      </c>
      <c r="I88" s="273">
        <f>'[9]13'!I88</f>
        <v>4340</v>
      </c>
    </row>
    <row r="89" spans="1:9" ht="15">
      <c r="A89" s="96" t="s">
        <v>138</v>
      </c>
      <c r="B89" s="187">
        <f>'[11]СП-1(н.о.)'!B91</f>
        <v>100105</v>
      </c>
      <c r="C89" s="273">
        <f>'[9]13'!C89</f>
        <v>202</v>
      </c>
      <c r="D89" s="273">
        <f>'[9]13'!D89</f>
        <v>574.25</v>
      </c>
      <c r="E89" s="273">
        <f>'[9]13'!E89</f>
        <v>1098.26</v>
      </c>
      <c r="F89" s="273">
        <f>'[9]13'!F89</f>
        <v>13</v>
      </c>
      <c r="G89" s="273">
        <f>'[9]13'!G89</f>
        <v>2238</v>
      </c>
      <c r="H89" s="273">
        <f>'[9]13'!H89</f>
        <v>17</v>
      </c>
      <c r="I89" s="273">
        <f>'[9]13'!I89</f>
        <v>3536</v>
      </c>
    </row>
    <row r="90" spans="1:9" ht="15">
      <c r="A90" s="96" t="s">
        <v>139</v>
      </c>
      <c r="B90" s="187">
        <f>'[11]СП-1(н.о.)'!B92</f>
        <v>100106</v>
      </c>
      <c r="C90" s="273">
        <f>'[9]13'!C90</f>
        <v>1629</v>
      </c>
      <c r="D90" s="273">
        <f>'[9]13'!D90</f>
        <v>3011.84</v>
      </c>
      <c r="E90" s="273">
        <f>'[9]13'!E90</f>
        <v>9164.32</v>
      </c>
      <c r="F90" s="273">
        <f>'[9]13'!F90</f>
        <v>23</v>
      </c>
      <c r="G90" s="273">
        <f>'[9]13'!G90</f>
        <v>818</v>
      </c>
      <c r="H90" s="273">
        <f>'[9]13'!H90</f>
        <v>66</v>
      </c>
      <c r="I90" s="273">
        <f>'[9]13'!I90</f>
        <v>11746.78</v>
      </c>
    </row>
    <row r="91" spans="1:9" ht="15">
      <c r="A91" s="96" t="s">
        <v>140</v>
      </c>
      <c r="B91" s="187">
        <f>'[11]СП-1(н.о.)'!B93</f>
        <v>100107</v>
      </c>
      <c r="C91" s="273">
        <f>'[9]13'!C91</f>
        <v>2612</v>
      </c>
      <c r="D91" s="273">
        <f>'[9]13'!D91</f>
        <v>966.96</v>
      </c>
      <c r="E91" s="273">
        <f>'[9]13'!E91</f>
        <v>1833.91</v>
      </c>
      <c r="F91" s="273">
        <f>'[9]13'!F91</f>
        <v>3</v>
      </c>
      <c r="G91" s="273">
        <f>'[9]13'!G91</f>
        <v>55</v>
      </c>
      <c r="H91" s="273">
        <f>'[9]13'!H91</f>
        <v>17</v>
      </c>
      <c r="I91" s="273">
        <f>'[9]13'!I91</f>
        <v>1375.56</v>
      </c>
    </row>
    <row r="92" spans="1:9" ht="15">
      <c r="A92" s="96" t="s">
        <v>141</v>
      </c>
      <c r="B92" s="187">
        <f>'[11]СП-1(н.о.)'!B94</f>
        <v>100108</v>
      </c>
      <c r="C92" s="273">
        <f>'[9]13'!C92</f>
        <v>411</v>
      </c>
      <c r="D92" s="273">
        <f>'[9]13'!D92</f>
        <v>1553.62</v>
      </c>
      <c r="E92" s="273">
        <f>'[9]13'!E92</f>
        <v>3281.1</v>
      </c>
      <c r="F92" s="273">
        <f>'[9]13'!F92</f>
        <v>30</v>
      </c>
      <c r="G92" s="273">
        <f>'[9]13'!G92</f>
        <v>845</v>
      </c>
      <c r="H92" s="273">
        <f>'[9]13'!H92</f>
        <v>30</v>
      </c>
      <c r="I92" s="273">
        <f>'[9]13'!I92</f>
        <v>3054</v>
      </c>
    </row>
    <row r="93" spans="1:9" ht="15">
      <c r="A93" s="96" t="s">
        <v>142</v>
      </c>
      <c r="B93" s="187">
        <f>'[11]СП-1(н.о.)'!B95</f>
        <v>100109</v>
      </c>
      <c r="C93" s="273">
        <f>'[9]13'!C93</f>
        <v>0</v>
      </c>
      <c r="D93" s="273">
        <f>'[9]13'!D93</f>
        <v>0</v>
      </c>
      <c r="E93" s="273">
        <f>'[9]13'!E93</f>
        <v>0</v>
      </c>
      <c r="F93" s="273">
        <f>'[9]13'!F93</f>
        <v>0</v>
      </c>
      <c r="G93" s="273">
        <f>'[9]13'!G93</f>
        <v>0</v>
      </c>
      <c r="H93" s="273">
        <f>'[9]13'!H93</f>
        <v>0</v>
      </c>
      <c r="I93" s="273">
        <f>'[9]13'!I93</f>
        <v>0</v>
      </c>
    </row>
    <row r="94" spans="1:9" ht="25.5">
      <c r="A94" s="96" t="s">
        <v>143</v>
      </c>
      <c r="B94" s="187">
        <f>'[11]СП-1(н.о.)'!B96</f>
        <v>100110</v>
      </c>
      <c r="C94" s="273">
        <f>'[9]13'!C94</f>
        <v>0</v>
      </c>
      <c r="D94" s="273">
        <f>'[9]13'!D94</f>
        <v>0</v>
      </c>
      <c r="E94" s="273">
        <f>'[9]13'!E94</f>
        <v>0</v>
      </c>
      <c r="F94" s="273">
        <f>'[9]13'!F94</f>
        <v>0</v>
      </c>
      <c r="G94" s="273">
        <f>'[9]13'!G94</f>
        <v>0</v>
      </c>
      <c r="H94" s="273">
        <f>'[9]13'!H94</f>
        <v>0</v>
      </c>
      <c r="I94" s="273">
        <f>'[9]13'!I94</f>
        <v>0</v>
      </c>
    </row>
    <row r="95" spans="1:9" ht="15">
      <c r="A95" s="96" t="s">
        <v>144</v>
      </c>
      <c r="B95" s="187">
        <f>'[11]СП-1(н.о.)'!B97</f>
        <v>100111</v>
      </c>
      <c r="C95" s="273">
        <f>'[9]13'!C95</f>
        <v>254</v>
      </c>
      <c r="D95" s="273">
        <f>'[9]13'!D95</f>
        <v>499</v>
      </c>
      <c r="E95" s="273">
        <f>'[9]13'!E95</f>
        <v>346</v>
      </c>
      <c r="F95" s="273">
        <f>'[9]13'!F95</f>
        <v>1</v>
      </c>
      <c r="G95" s="273">
        <f>'[9]13'!G95</f>
        <v>23</v>
      </c>
      <c r="H95" s="273">
        <f>'[9]13'!H95</f>
        <v>2</v>
      </c>
      <c r="I95" s="273">
        <f>'[9]13'!I95</f>
        <v>895</v>
      </c>
    </row>
    <row r="96" spans="1:9" ht="38.25">
      <c r="A96" s="96" t="s">
        <v>145</v>
      </c>
      <c r="B96" s="187">
        <f>'[11]СП-1(н.о.)'!B98</f>
        <v>100112</v>
      </c>
      <c r="C96" s="273">
        <f>'[9]13'!C96</f>
        <v>0</v>
      </c>
      <c r="D96" s="273">
        <f>'[9]13'!D96</f>
        <v>0</v>
      </c>
      <c r="E96" s="273">
        <f>'[9]13'!E96</f>
        <v>0</v>
      </c>
      <c r="F96" s="273">
        <f>'[9]13'!F96</f>
        <v>0</v>
      </c>
      <c r="G96" s="273">
        <f>'[9]13'!G96</f>
        <v>0</v>
      </c>
      <c r="H96" s="273">
        <f>'[9]13'!H96</f>
        <v>0</v>
      </c>
      <c r="I96" s="273">
        <f>'[9]13'!I96</f>
        <v>0</v>
      </c>
    </row>
    <row r="97" spans="1:9" ht="25.5">
      <c r="A97" s="96" t="s">
        <v>146</v>
      </c>
      <c r="B97" s="187">
        <f>'[11]СП-1(н.о.)'!B99</f>
        <v>100113</v>
      </c>
      <c r="C97" s="273">
        <f>'[9]13'!C97</f>
        <v>17</v>
      </c>
      <c r="D97" s="273">
        <f>'[9]13'!D97</f>
        <v>90</v>
      </c>
      <c r="E97" s="273">
        <f>'[9]13'!E97</f>
        <v>77</v>
      </c>
      <c r="F97" s="273">
        <f>'[9]13'!F97</f>
        <v>0</v>
      </c>
      <c r="G97" s="273">
        <f>'[9]13'!G97</f>
        <v>0</v>
      </c>
      <c r="H97" s="273">
        <f>'[9]13'!H97</f>
        <v>1</v>
      </c>
      <c r="I97" s="273">
        <f>'[9]13'!I97</f>
        <v>50</v>
      </c>
    </row>
    <row r="98" spans="1:9" ht="15">
      <c r="A98" s="97" t="s">
        <v>147</v>
      </c>
      <c r="B98" s="188">
        <f>'[11]СП-1(н.о.)'!B100</f>
        <v>1002</v>
      </c>
      <c r="C98" s="273">
        <f>'[9]13'!C98</f>
        <v>36331</v>
      </c>
      <c r="D98" s="273">
        <f>'[9]13'!D98</f>
        <v>190578</v>
      </c>
      <c r="E98" s="273">
        <f>'[9]13'!E98</f>
        <v>409451</v>
      </c>
      <c r="F98" s="273">
        <f>'[9]13'!F98</f>
        <v>318</v>
      </c>
      <c r="G98" s="273">
        <f>'[9]13'!G98</f>
        <v>62257</v>
      </c>
      <c r="H98" s="273">
        <f>'[9]13'!H98</f>
        <v>1293</v>
      </c>
      <c r="I98" s="273">
        <f>'[9]13'!I98</f>
        <v>498259</v>
      </c>
    </row>
    <row r="99" spans="1:9" ht="15">
      <c r="A99" s="96" t="s">
        <v>134</v>
      </c>
      <c r="B99" s="187">
        <f>'[11]СП-1(н.о.)'!B101</f>
        <v>100201</v>
      </c>
      <c r="C99" s="273">
        <f>'[9]13'!C99</f>
        <v>31797</v>
      </c>
      <c r="D99" s="273">
        <f>'[9]13'!D99</f>
        <v>142362.05</v>
      </c>
      <c r="E99" s="273">
        <f>'[9]13'!E99</f>
        <v>314873.76</v>
      </c>
      <c r="F99" s="273">
        <f>'[9]13'!F99</f>
        <v>131</v>
      </c>
      <c r="G99" s="273">
        <f>'[9]13'!G99</f>
        <v>22182.55</v>
      </c>
      <c r="H99" s="273">
        <f>'[9]13'!H99</f>
        <v>584</v>
      </c>
      <c r="I99" s="273">
        <f>'[9]13'!I99</f>
        <v>217207.58</v>
      </c>
    </row>
    <row r="100" spans="1:9" ht="15">
      <c r="A100" s="96" t="s">
        <v>135</v>
      </c>
      <c r="B100" s="187">
        <f>'[11]СП-1(н.о.)'!B102</f>
        <v>100202</v>
      </c>
      <c r="C100" s="273">
        <f>'[9]13'!C100</f>
        <v>2135</v>
      </c>
      <c r="D100" s="273">
        <f>'[9]13'!D100</f>
        <v>33301.03</v>
      </c>
      <c r="E100" s="273">
        <f>'[9]13'!E100</f>
        <v>66937.67</v>
      </c>
      <c r="F100" s="273">
        <f>'[9]13'!F100</f>
        <v>156</v>
      </c>
      <c r="G100" s="273">
        <f>'[9]13'!G100</f>
        <v>37130.75</v>
      </c>
      <c r="H100" s="273">
        <f>'[9]13'!H100</f>
        <v>590</v>
      </c>
      <c r="I100" s="273">
        <f>'[9]13'!I100</f>
        <v>233766.12</v>
      </c>
    </row>
    <row r="101" spans="1:9" ht="15">
      <c r="A101" s="96" t="s">
        <v>136</v>
      </c>
      <c r="B101" s="187">
        <f>'[11]СП-1(н.о.)'!B103</f>
        <v>100203</v>
      </c>
      <c r="C101" s="273">
        <f>'[9]13'!C101</f>
        <v>355</v>
      </c>
      <c r="D101" s="273">
        <f>'[9]13'!D101</f>
        <v>4421.07</v>
      </c>
      <c r="E101" s="273">
        <f>'[9]13'!E101</f>
        <v>7284.08</v>
      </c>
      <c r="F101" s="273">
        <f>'[9]13'!F101</f>
        <v>16</v>
      </c>
      <c r="G101" s="273">
        <f>'[9]13'!G101</f>
        <v>1458.64</v>
      </c>
      <c r="H101" s="273">
        <f>'[9]13'!H101</f>
        <v>83</v>
      </c>
      <c r="I101" s="273">
        <f>'[9]13'!I101</f>
        <v>35789.44</v>
      </c>
    </row>
    <row r="102" spans="1:9" ht="15">
      <c r="A102" s="96" t="s">
        <v>137</v>
      </c>
      <c r="B102" s="187">
        <f>'[11]СП-1(н.о.)'!B104</f>
        <v>100204</v>
      </c>
      <c r="C102" s="273">
        <f>'[9]13'!C102</f>
        <v>3</v>
      </c>
      <c r="D102" s="273">
        <f>'[9]13'!D102</f>
        <v>51.67</v>
      </c>
      <c r="E102" s="273">
        <f>'[9]13'!E102</f>
        <v>92.19</v>
      </c>
      <c r="F102" s="273">
        <f>'[9]13'!F102</f>
        <v>1</v>
      </c>
      <c r="G102" s="273">
        <f>'[9]13'!G102</f>
        <v>12</v>
      </c>
      <c r="H102" s="273">
        <f>'[9]13'!H102</f>
        <v>0</v>
      </c>
      <c r="I102" s="273">
        <f>'[9]13'!I102</f>
        <v>0</v>
      </c>
    </row>
    <row r="103" spans="1:9" ht="15">
      <c r="A103" s="96" t="s">
        <v>138</v>
      </c>
      <c r="B103" s="187">
        <f>'[11]СП-1(н.о.)'!B105</f>
        <v>100205</v>
      </c>
      <c r="C103" s="273">
        <f>'[9]13'!C103</f>
        <v>22</v>
      </c>
      <c r="D103" s="273">
        <f>'[9]13'!D103</f>
        <v>124.54</v>
      </c>
      <c r="E103" s="273">
        <f>'[9]13'!E103</f>
        <v>198.86</v>
      </c>
      <c r="F103" s="273">
        <f>'[9]13'!F103</f>
        <v>0</v>
      </c>
      <c r="G103" s="273">
        <f>'[9]13'!G103</f>
        <v>0</v>
      </c>
      <c r="H103" s="273">
        <f>'[9]13'!H103</f>
        <v>1</v>
      </c>
      <c r="I103" s="273">
        <f>'[9]13'!I103</f>
        <v>597</v>
      </c>
    </row>
    <row r="104" spans="1:9" ht="15">
      <c r="A104" s="96" t="s">
        <v>139</v>
      </c>
      <c r="B104" s="187">
        <f>'[11]СП-1(н.о.)'!B106</f>
        <v>100206</v>
      </c>
      <c r="C104" s="273">
        <f>'[9]13'!C104</f>
        <v>110</v>
      </c>
      <c r="D104" s="273">
        <f>'[9]13'!D104</f>
        <v>183.3</v>
      </c>
      <c r="E104" s="273">
        <f>'[9]13'!E104</f>
        <v>618.64</v>
      </c>
      <c r="F104" s="273">
        <f>'[9]13'!F104</f>
        <v>1</v>
      </c>
      <c r="G104" s="273">
        <f>'[9]13'!G104</f>
        <v>28</v>
      </c>
      <c r="H104" s="273">
        <f>'[9]13'!H104</f>
        <v>3</v>
      </c>
      <c r="I104" s="273">
        <f>'[9]13'!I104</f>
        <v>625</v>
      </c>
    </row>
    <row r="105" spans="1:9" ht="15">
      <c r="A105" s="96" t="s">
        <v>140</v>
      </c>
      <c r="B105" s="187">
        <f>'[11]СП-1(н.о.)'!B107</f>
        <v>100207</v>
      </c>
      <c r="C105" s="273">
        <f>'[9]13'!C105</f>
        <v>1903</v>
      </c>
      <c r="D105" s="273">
        <f>'[9]13'!D105</f>
        <v>10100.66</v>
      </c>
      <c r="E105" s="273">
        <f>'[9]13'!E105</f>
        <v>19412.98</v>
      </c>
      <c r="F105" s="273">
        <f>'[9]13'!F105</f>
        <v>13</v>
      </c>
      <c r="G105" s="273">
        <f>'[9]13'!G105</f>
        <v>1445.06</v>
      </c>
      <c r="H105" s="273">
        <f>'[9]13'!H105</f>
        <v>32</v>
      </c>
      <c r="I105" s="273">
        <f>'[9]13'!I105</f>
        <v>10273.84</v>
      </c>
    </row>
    <row r="106" spans="1:9" ht="15">
      <c r="A106" s="96" t="s">
        <v>141</v>
      </c>
      <c r="B106" s="187">
        <f>'[11]СП-1(н.о.)'!B108</f>
        <v>100208</v>
      </c>
      <c r="C106" s="273">
        <f>'[9]13'!C106</f>
        <v>6</v>
      </c>
      <c r="D106" s="273">
        <f>'[9]13'!D106</f>
        <v>34</v>
      </c>
      <c r="E106" s="273">
        <f>'[9]13'!E106</f>
        <v>33</v>
      </c>
      <c r="F106" s="273">
        <f>'[9]13'!F106</f>
        <v>0</v>
      </c>
      <c r="G106" s="273">
        <f>'[9]13'!G106</f>
        <v>0</v>
      </c>
      <c r="H106" s="273">
        <f>'[9]13'!H106</f>
        <v>0</v>
      </c>
      <c r="I106" s="273">
        <f>'[9]13'!I106</f>
        <v>0</v>
      </c>
    </row>
    <row r="107" spans="1:9" ht="15">
      <c r="A107" s="97" t="s">
        <v>148</v>
      </c>
      <c r="B107" s="188">
        <f>'[11]СП-1(н.о.)'!B109</f>
        <v>1003</v>
      </c>
      <c r="C107" s="273">
        <f>'[9]13'!C107</f>
        <v>2980</v>
      </c>
      <c r="D107" s="273">
        <f>'[9]13'!D107</f>
        <v>10601</v>
      </c>
      <c r="E107" s="273">
        <f>'[9]13'!E107</f>
        <v>2196</v>
      </c>
      <c r="F107" s="273">
        <f>'[9]13'!F107</f>
        <v>1</v>
      </c>
      <c r="G107" s="273">
        <f>'[9]13'!G107</f>
        <v>100</v>
      </c>
      <c r="H107" s="273">
        <f>'[9]13'!H107</f>
        <v>25</v>
      </c>
      <c r="I107" s="273">
        <f>'[9]13'!I107</f>
        <v>15864</v>
      </c>
    </row>
    <row r="108" spans="1:9" ht="15">
      <c r="A108" s="96" t="s">
        <v>149</v>
      </c>
      <c r="B108" s="187">
        <f>'[11]СП-1(н.о.)'!B110</f>
        <v>100301</v>
      </c>
      <c r="C108" s="273">
        <f>'[9]13'!C108</f>
        <v>2757</v>
      </c>
      <c r="D108" s="273">
        <f>'[9]13'!D108</f>
        <v>9580.47</v>
      </c>
      <c r="E108" s="273">
        <f>'[9]13'!E108</f>
        <v>2002.57</v>
      </c>
      <c r="F108" s="273">
        <f>'[9]13'!F108</f>
        <v>1</v>
      </c>
      <c r="G108" s="273">
        <f>'[9]13'!G108</f>
        <v>100</v>
      </c>
      <c r="H108" s="273">
        <f>'[9]13'!H108</f>
        <v>25</v>
      </c>
      <c r="I108" s="273">
        <f>'[9]13'!I108</f>
        <v>15864.5</v>
      </c>
    </row>
    <row r="109" spans="1:9" ht="15">
      <c r="A109" s="96" t="s">
        <v>135</v>
      </c>
      <c r="B109" s="187">
        <f>'[11]СП-1(н.о.)'!B111</f>
        <v>100302</v>
      </c>
      <c r="C109" s="273">
        <f>'[9]13'!C109</f>
        <v>74</v>
      </c>
      <c r="D109" s="273">
        <f>'[9]13'!D109</f>
        <v>829</v>
      </c>
      <c r="E109" s="273">
        <f>'[9]13'!E109</f>
        <v>6</v>
      </c>
      <c r="F109" s="273">
        <f>'[9]13'!F109</f>
        <v>0</v>
      </c>
      <c r="G109" s="273">
        <f>'[9]13'!G109</f>
        <v>0</v>
      </c>
      <c r="H109" s="273">
        <f>'[9]13'!H109</f>
        <v>0</v>
      </c>
      <c r="I109" s="273">
        <f>'[9]13'!I109</f>
        <v>0</v>
      </c>
    </row>
    <row r="110" spans="1:9" ht="15">
      <c r="A110" s="96" t="s">
        <v>136</v>
      </c>
      <c r="B110" s="187">
        <f>'[11]СП-1(н.о.)'!B112</f>
        <v>100303</v>
      </c>
      <c r="C110" s="273">
        <f>'[9]13'!C110</f>
        <v>3</v>
      </c>
      <c r="D110" s="273">
        <f>'[9]13'!D110</f>
        <v>48</v>
      </c>
      <c r="E110" s="273">
        <f>'[9]13'!E110</f>
        <v>22</v>
      </c>
      <c r="F110" s="273">
        <f>'[9]13'!F110</f>
        <v>0</v>
      </c>
      <c r="G110" s="273">
        <f>'[9]13'!G110</f>
        <v>0</v>
      </c>
      <c r="H110" s="273">
        <f>'[9]13'!H110</f>
        <v>0</v>
      </c>
      <c r="I110" s="273">
        <f>'[9]13'!I110</f>
        <v>0</v>
      </c>
    </row>
    <row r="111" spans="1:9" ht="15">
      <c r="A111" s="96" t="s">
        <v>137</v>
      </c>
      <c r="B111" s="187">
        <f>'[11]СП-1(н.о.)'!B113</f>
        <v>100304</v>
      </c>
      <c r="C111" s="273">
        <f>'[9]13'!C111</f>
        <v>33</v>
      </c>
      <c r="D111" s="273">
        <f>'[9]13'!D111</f>
        <v>21</v>
      </c>
      <c r="E111" s="273">
        <f>'[9]13'!E111</f>
        <v>1</v>
      </c>
      <c r="F111" s="273">
        <f>'[9]13'!F111</f>
        <v>0</v>
      </c>
      <c r="G111" s="273">
        <f>'[9]13'!G111</f>
        <v>0</v>
      </c>
      <c r="H111" s="273">
        <f>'[9]13'!H111</f>
        <v>0</v>
      </c>
      <c r="I111" s="273">
        <f>'[9]13'!I111</f>
        <v>0</v>
      </c>
    </row>
    <row r="112" spans="1:9" ht="15">
      <c r="A112" s="96" t="s">
        <v>138</v>
      </c>
      <c r="B112" s="187">
        <f>'[11]СП-1(н.о.)'!B114</f>
        <v>100305</v>
      </c>
      <c r="C112" s="273">
        <f>'[9]13'!C112</f>
        <v>3</v>
      </c>
      <c r="D112" s="273">
        <f>'[9]13'!D112</f>
        <v>7</v>
      </c>
      <c r="E112" s="273">
        <f>'[9]13'!E112</f>
        <v>35</v>
      </c>
      <c r="F112" s="273">
        <f>'[9]13'!F112</f>
        <v>0</v>
      </c>
      <c r="G112" s="273">
        <f>'[9]13'!G112</f>
        <v>0</v>
      </c>
      <c r="H112" s="273">
        <f>'[9]13'!H112</f>
        <v>0</v>
      </c>
      <c r="I112" s="273">
        <f>'[9]13'!I112</f>
        <v>0</v>
      </c>
    </row>
    <row r="113" spans="1:9" ht="15">
      <c r="A113" s="96" t="s">
        <v>139</v>
      </c>
      <c r="B113" s="187">
        <f>'[11]СП-1(н.о.)'!B115</f>
        <v>100306</v>
      </c>
      <c r="C113" s="273">
        <f>'[9]13'!C113</f>
        <v>5</v>
      </c>
      <c r="D113" s="273">
        <f>'[9]13'!D113</f>
        <v>16</v>
      </c>
      <c r="E113" s="273">
        <f>'[9]13'!E113</f>
        <v>3.87</v>
      </c>
      <c r="F113" s="273">
        <f>'[9]13'!F113</f>
        <v>0</v>
      </c>
      <c r="G113" s="273">
        <f>'[9]13'!G113</f>
        <v>0</v>
      </c>
      <c r="H113" s="273">
        <f>'[9]13'!H113</f>
        <v>0</v>
      </c>
      <c r="I113" s="273">
        <f>'[9]13'!I113</f>
        <v>0</v>
      </c>
    </row>
    <row r="114" spans="1:9" ht="15">
      <c r="A114" s="96" t="s">
        <v>140</v>
      </c>
      <c r="B114" s="187">
        <f>'[11]СП-1(н.о.)'!B116</f>
        <v>100307</v>
      </c>
      <c r="C114" s="273">
        <f>'[9]13'!C114</f>
        <v>105</v>
      </c>
      <c r="D114" s="273">
        <f>'[9]13'!D114</f>
        <v>99.67</v>
      </c>
      <c r="E114" s="273">
        <f>'[9]13'!E114</f>
        <v>110.57</v>
      </c>
      <c r="F114" s="273">
        <f>'[9]13'!F114</f>
        <v>0</v>
      </c>
      <c r="G114" s="273">
        <f>'[9]13'!G114</f>
        <v>0</v>
      </c>
      <c r="H114" s="273">
        <f>'[9]13'!H114</f>
        <v>0</v>
      </c>
      <c r="I114" s="273">
        <f>'[9]13'!I114</f>
        <v>0</v>
      </c>
    </row>
    <row r="115" spans="1:9" ht="15">
      <c r="A115" s="96" t="s">
        <v>141</v>
      </c>
      <c r="B115" s="187">
        <f>'[11]СП-1(н.о.)'!B117</f>
        <v>100308</v>
      </c>
      <c r="C115" s="273">
        <f>'[9]13'!C115</f>
        <v>0</v>
      </c>
      <c r="D115" s="273">
        <f>'[9]13'!D115</f>
        <v>0</v>
      </c>
      <c r="E115" s="273">
        <f>'[9]13'!E115</f>
        <v>15</v>
      </c>
      <c r="F115" s="273">
        <f>'[9]13'!F115</f>
        <v>0</v>
      </c>
      <c r="G115" s="273">
        <f>'[9]13'!G115</f>
        <v>0</v>
      </c>
      <c r="H115" s="273">
        <f>'[9]13'!H115</f>
        <v>0</v>
      </c>
      <c r="I115" s="273">
        <f>'[9]13'!I115</f>
        <v>0</v>
      </c>
    </row>
    <row r="116" spans="1:9" ht="15">
      <c r="A116" s="96" t="s">
        <v>150</v>
      </c>
      <c r="B116" s="187">
        <f>'[11]СП-1(н.о.)'!B118</f>
        <v>1004</v>
      </c>
      <c r="C116" s="273">
        <f>'[9]13'!C116</f>
        <v>0</v>
      </c>
      <c r="D116" s="273">
        <f>'[9]13'!D116</f>
        <v>0</v>
      </c>
      <c r="E116" s="273">
        <f>'[9]13'!E116</f>
        <v>0</v>
      </c>
      <c r="F116" s="273">
        <f>'[9]13'!F116</f>
        <v>0</v>
      </c>
      <c r="G116" s="273">
        <f>'[9]13'!G116</f>
        <v>0</v>
      </c>
      <c r="H116" s="273">
        <f>'[9]13'!H116</f>
        <v>0</v>
      </c>
      <c r="I116" s="273">
        <f>'[9]13'!I116</f>
        <v>0</v>
      </c>
    </row>
    <row r="117" spans="1:9" ht="15">
      <c r="A117" s="96" t="s">
        <v>151</v>
      </c>
      <c r="B117" s="187">
        <f>'[11]СП-1(н.о.)'!B119</f>
        <v>1005</v>
      </c>
      <c r="C117" s="273">
        <f>'[9]13'!C117</f>
        <v>916</v>
      </c>
      <c r="D117" s="273">
        <f>'[9]13'!D117</f>
        <v>24856.41</v>
      </c>
      <c r="E117" s="273">
        <f>'[9]13'!E117</f>
        <v>42099.39</v>
      </c>
      <c r="F117" s="273">
        <f>'[9]13'!F117</f>
        <v>45</v>
      </c>
      <c r="G117" s="273">
        <f>'[9]13'!G117</f>
        <v>7105.97</v>
      </c>
      <c r="H117" s="273">
        <f>'[9]13'!H117</f>
        <v>114</v>
      </c>
      <c r="I117" s="273">
        <f>'[9]13'!I117</f>
        <v>40924.14</v>
      </c>
    </row>
    <row r="118" spans="1:9" ht="15">
      <c r="A118" s="96" t="s">
        <v>152</v>
      </c>
      <c r="B118" s="187">
        <f>'[11]СП-1(н.о.)'!B120</f>
        <v>1099</v>
      </c>
      <c r="C118" s="273">
        <f>'[9]13'!C118</f>
        <v>0</v>
      </c>
      <c r="D118" s="273">
        <f>'[9]13'!D118</f>
        <v>0</v>
      </c>
      <c r="E118" s="273">
        <f>'[9]13'!E118</f>
        <v>0</v>
      </c>
      <c r="F118" s="273">
        <f>'[9]13'!F118</f>
        <v>0</v>
      </c>
      <c r="G118" s="273">
        <f>'[9]13'!G118</f>
        <v>0</v>
      </c>
      <c r="H118" s="273">
        <f>'[9]13'!H118</f>
        <v>0</v>
      </c>
      <c r="I118" s="273">
        <f>'[9]13'!I118</f>
        <v>0</v>
      </c>
    </row>
    <row r="119" spans="1:9" ht="15">
      <c r="A119" s="95" t="s">
        <v>153</v>
      </c>
      <c r="B119" s="186">
        <f>'[11]СП-1(н.о.)'!B121</f>
        <v>11</v>
      </c>
      <c r="C119" s="272">
        <f>'[9]13'!C119</f>
        <v>11</v>
      </c>
      <c r="D119" s="272">
        <f>'[9]13'!D119</f>
        <v>188</v>
      </c>
      <c r="E119" s="272">
        <f>'[9]13'!E119</f>
        <v>5457</v>
      </c>
      <c r="F119" s="272">
        <f>'[9]13'!F119</f>
        <v>0</v>
      </c>
      <c r="G119" s="272">
        <f>'[9]13'!G119</f>
        <v>193</v>
      </c>
      <c r="H119" s="272">
        <f>'[9]13'!H119</f>
        <v>4</v>
      </c>
      <c r="I119" s="272">
        <f>'[9]13'!I119</f>
        <v>13708</v>
      </c>
    </row>
    <row r="120" spans="1:9" ht="15">
      <c r="A120" s="96" t="s">
        <v>154</v>
      </c>
      <c r="B120" s="187">
        <f>'[11]СП-1(н.о.)'!B122</f>
        <v>1101</v>
      </c>
      <c r="C120" s="273">
        <f>'[9]13'!C120</f>
        <v>11</v>
      </c>
      <c r="D120" s="273">
        <f>'[9]13'!D120</f>
        <v>188</v>
      </c>
      <c r="E120" s="273">
        <f>'[9]13'!E120</f>
        <v>5457</v>
      </c>
      <c r="F120" s="273">
        <f>'[9]13'!F120</f>
        <v>0</v>
      </c>
      <c r="G120" s="273">
        <f>'[9]13'!G120</f>
        <v>193</v>
      </c>
      <c r="H120" s="273">
        <f>'[9]13'!H120</f>
        <v>4</v>
      </c>
      <c r="I120" s="273">
        <f>'[9]13'!I120</f>
        <v>13708</v>
      </c>
    </row>
    <row r="121" spans="1:9" ht="15">
      <c r="A121" s="96" t="s">
        <v>151</v>
      </c>
      <c r="B121" s="187">
        <f>'[11]СП-1(н.о.)'!B123</f>
        <v>1102</v>
      </c>
      <c r="C121" s="273">
        <f>'[9]13'!C121</f>
        <v>0</v>
      </c>
      <c r="D121" s="273">
        <f>'[9]13'!D121</f>
        <v>0</v>
      </c>
      <c r="E121" s="273">
        <f>'[9]13'!E121</f>
        <v>0</v>
      </c>
      <c r="F121" s="273">
        <f>'[9]13'!F121</f>
        <v>0</v>
      </c>
      <c r="G121" s="273">
        <f>'[9]13'!G121</f>
        <v>0</v>
      </c>
      <c r="H121" s="273">
        <f>'[9]13'!H121</f>
        <v>0</v>
      </c>
      <c r="I121" s="273">
        <f>'[9]13'!I121</f>
        <v>0</v>
      </c>
    </row>
    <row r="122" spans="1:9" ht="15">
      <c r="A122" s="96" t="s">
        <v>155</v>
      </c>
      <c r="B122" s="187">
        <f>'[11]СП-1(н.о.)'!B124</f>
        <v>1199</v>
      </c>
      <c r="C122" s="273">
        <f>'[9]13'!C122</f>
        <v>0</v>
      </c>
      <c r="D122" s="273">
        <f>'[9]13'!D122</f>
        <v>0</v>
      </c>
      <c r="E122" s="273">
        <f>'[9]13'!E122</f>
        <v>0</v>
      </c>
      <c r="F122" s="273">
        <f>'[9]13'!F122</f>
        <v>0</v>
      </c>
      <c r="G122" s="273">
        <f>'[9]13'!G122</f>
        <v>0</v>
      </c>
      <c r="H122" s="273">
        <f>'[9]13'!H122</f>
        <v>0</v>
      </c>
      <c r="I122" s="273">
        <f>'[9]13'!I122</f>
        <v>0</v>
      </c>
    </row>
    <row r="123" spans="1:9" ht="15">
      <c r="A123" s="95" t="s">
        <v>156</v>
      </c>
      <c r="B123" s="186">
        <f>'[11]СП-1(н.о.)'!B125</f>
        <v>12</v>
      </c>
      <c r="C123" s="273">
        <f>'[9]13'!C123</f>
        <v>10</v>
      </c>
      <c r="D123" s="273">
        <f>'[9]13'!D123</f>
        <v>41</v>
      </c>
      <c r="E123" s="273">
        <f>'[9]13'!E123</f>
        <v>888</v>
      </c>
      <c r="F123" s="273">
        <f>'[9]13'!F123</f>
        <v>0</v>
      </c>
      <c r="G123" s="273">
        <f>'[9]13'!G123</f>
        <v>0</v>
      </c>
      <c r="H123" s="273">
        <f>'[9]13'!H123</f>
        <v>0</v>
      </c>
      <c r="I123" s="273">
        <f>'[9]13'!I123</f>
        <v>0</v>
      </c>
    </row>
    <row r="124" spans="1:9" ht="15">
      <c r="A124" s="96" t="s">
        <v>157</v>
      </c>
      <c r="B124" s="187">
        <f>'[11]СП-1(н.о.)'!B126</f>
        <v>1201</v>
      </c>
      <c r="C124" s="273">
        <f>'[9]13'!C124</f>
        <v>10</v>
      </c>
      <c r="D124" s="273">
        <f>'[9]13'!D124</f>
        <v>41.27</v>
      </c>
      <c r="E124" s="273">
        <f>'[9]13'!E124</f>
        <v>887.93</v>
      </c>
      <c r="F124" s="273">
        <f>'[9]13'!F124</f>
        <v>0</v>
      </c>
      <c r="G124" s="273">
        <f>'[9]13'!G124</f>
        <v>0</v>
      </c>
      <c r="H124" s="273">
        <f>'[9]13'!H124</f>
        <v>0</v>
      </c>
      <c r="I124" s="273">
        <f>'[9]13'!I124</f>
        <v>0</v>
      </c>
    </row>
    <row r="125" spans="1:9" ht="15">
      <c r="A125" s="96" t="s">
        <v>151</v>
      </c>
      <c r="B125" s="187">
        <f>'[11]СП-1(н.о.)'!B127</f>
        <v>1202</v>
      </c>
      <c r="C125" s="273">
        <f>'[9]13'!C125</f>
        <v>0</v>
      </c>
      <c r="D125" s="273">
        <f>'[9]13'!D125</f>
        <v>0</v>
      </c>
      <c r="E125" s="273">
        <f>'[9]13'!E125</f>
        <v>0</v>
      </c>
      <c r="F125" s="273">
        <f>'[9]13'!F125</f>
        <v>0</v>
      </c>
      <c r="G125" s="273">
        <f>'[9]13'!G125</f>
        <v>0</v>
      </c>
      <c r="H125" s="273">
        <f>'[9]13'!H125</f>
        <v>0</v>
      </c>
      <c r="I125" s="273">
        <f>'[9]13'!I125</f>
        <v>0</v>
      </c>
    </row>
    <row r="126" spans="1:9" ht="15">
      <c r="A126" s="96" t="s">
        <v>158</v>
      </c>
      <c r="B126" s="187">
        <f>'[11]СП-1(н.о.)'!B128</f>
        <v>1299</v>
      </c>
      <c r="C126" s="273">
        <f>'[9]13'!C126</f>
        <v>0</v>
      </c>
      <c r="D126" s="273">
        <f>'[9]13'!D126</f>
        <v>0</v>
      </c>
      <c r="E126" s="273">
        <f>'[9]13'!E126</f>
        <v>0</v>
      </c>
      <c r="F126" s="273">
        <f>'[9]13'!F126</f>
        <v>0</v>
      </c>
      <c r="G126" s="273">
        <f>'[9]13'!G126</f>
        <v>0</v>
      </c>
      <c r="H126" s="273">
        <f>'[9]13'!H126</f>
        <v>0</v>
      </c>
      <c r="I126" s="273">
        <f>'[9]13'!I126</f>
        <v>0</v>
      </c>
    </row>
    <row r="127" spans="1:9" ht="15">
      <c r="A127" s="95" t="s">
        <v>159</v>
      </c>
      <c r="B127" s="186">
        <f>'[11]СП-1(н.о.)'!B129</f>
        <v>13</v>
      </c>
      <c r="C127" s="272">
        <f>'[9]13'!C127</f>
        <v>11616</v>
      </c>
      <c r="D127" s="272">
        <f>'[9]13'!D127</f>
        <v>68839</v>
      </c>
      <c r="E127" s="272">
        <f>'[9]13'!E127</f>
        <v>114171</v>
      </c>
      <c r="F127" s="272">
        <f>'[9]13'!F127</f>
        <v>102</v>
      </c>
      <c r="G127" s="272">
        <f>'[9]13'!G127</f>
        <v>5127</v>
      </c>
      <c r="H127" s="272">
        <f>'[9]13'!H127</f>
        <v>181</v>
      </c>
      <c r="I127" s="272">
        <f>'[9]13'!I127</f>
        <v>51252</v>
      </c>
    </row>
    <row r="128" spans="1:9" ht="25.5">
      <c r="A128" s="96" t="s">
        <v>160</v>
      </c>
      <c r="B128" s="187">
        <f>'[11]СП-1(н.о.)'!B130</f>
        <v>1301</v>
      </c>
      <c r="C128" s="273">
        <f>'[9]13'!C128</f>
        <v>68</v>
      </c>
      <c r="D128" s="273">
        <f>'[9]13'!D128</f>
        <v>1164.9</v>
      </c>
      <c r="E128" s="273">
        <f>'[9]13'!E128</f>
        <v>2699.27</v>
      </c>
      <c r="F128" s="273">
        <f>'[9]13'!F128</f>
        <v>1</v>
      </c>
      <c r="G128" s="273">
        <f>'[9]13'!G128</f>
        <v>713</v>
      </c>
      <c r="H128" s="273">
        <f>'[9]13'!H128</f>
        <v>2</v>
      </c>
      <c r="I128" s="273">
        <f>'[9]13'!I128</f>
        <v>594</v>
      </c>
    </row>
    <row r="129" spans="1:9" ht="15">
      <c r="A129" s="96" t="s">
        <v>161</v>
      </c>
      <c r="B129" s="187">
        <f>'[11]СП-1(н.о.)'!B131</f>
        <v>1302</v>
      </c>
      <c r="C129" s="273">
        <f>'[9]13'!C129</f>
        <v>8743</v>
      </c>
      <c r="D129" s="273">
        <f>'[9]13'!D129</f>
        <v>2406.01</v>
      </c>
      <c r="E129" s="273">
        <f>'[9]13'!E129</f>
        <v>4850.61</v>
      </c>
      <c r="F129" s="273">
        <f>'[9]13'!F129</f>
        <v>23</v>
      </c>
      <c r="G129" s="273">
        <f>'[9]13'!G129</f>
        <v>226.67</v>
      </c>
      <c r="H129" s="273">
        <f>'[9]13'!H129</f>
        <v>38</v>
      </c>
      <c r="I129" s="273">
        <f>'[9]13'!I129</f>
        <v>967</v>
      </c>
    </row>
    <row r="130" spans="1:9" ht="15">
      <c r="A130" s="96" t="s">
        <v>162</v>
      </c>
      <c r="B130" s="187">
        <f>'[11]СП-1(н.о.)'!B132</f>
        <v>1303</v>
      </c>
      <c r="C130" s="273">
        <f>'[9]13'!C130</f>
        <v>0</v>
      </c>
      <c r="D130" s="273">
        <f>'[9]13'!D130</f>
        <v>0</v>
      </c>
      <c r="E130" s="273">
        <f>'[9]13'!E130</f>
        <v>0</v>
      </c>
      <c r="F130" s="273">
        <f>'[9]13'!F130</f>
        <v>0</v>
      </c>
      <c r="G130" s="273">
        <f>'[9]13'!G130</f>
        <v>0</v>
      </c>
      <c r="H130" s="273">
        <f>'[9]13'!H130</f>
        <v>0</v>
      </c>
      <c r="I130" s="273">
        <f>'[9]13'!I130</f>
        <v>0</v>
      </c>
    </row>
    <row r="131" spans="1:9" ht="15">
      <c r="A131" s="96" t="s">
        <v>163</v>
      </c>
      <c r="B131" s="187">
        <f>'[11]СП-1(н.о.)'!B133</f>
        <v>1304</v>
      </c>
      <c r="C131" s="273">
        <f>'[9]13'!C131</f>
        <v>0</v>
      </c>
      <c r="D131" s="273">
        <f>'[9]13'!D131</f>
        <v>0</v>
      </c>
      <c r="E131" s="273">
        <f>'[9]13'!E131</f>
        <v>0</v>
      </c>
      <c r="F131" s="273">
        <f>'[9]13'!F131</f>
        <v>0</v>
      </c>
      <c r="G131" s="273">
        <f>'[9]13'!G131</f>
        <v>0</v>
      </c>
      <c r="H131" s="273">
        <f>'[9]13'!H131</f>
        <v>0</v>
      </c>
      <c r="I131" s="273">
        <f>'[9]13'!I131</f>
        <v>0</v>
      </c>
    </row>
    <row r="132" spans="1:9" ht="25.5">
      <c r="A132" s="96" t="s">
        <v>164</v>
      </c>
      <c r="B132" s="187">
        <f>'[11]СП-1(н.о.)'!B134</f>
        <v>1305</v>
      </c>
      <c r="C132" s="273">
        <f>'[9]13'!C132</f>
        <v>31</v>
      </c>
      <c r="D132" s="273">
        <f>'[9]13'!D132</f>
        <v>1995</v>
      </c>
      <c r="E132" s="273">
        <f>'[9]13'!E132</f>
        <v>3704</v>
      </c>
      <c r="F132" s="273">
        <f>'[9]13'!F132</f>
        <v>0</v>
      </c>
      <c r="G132" s="273">
        <f>'[9]13'!G132</f>
        <v>0</v>
      </c>
      <c r="H132" s="273">
        <f>'[9]13'!H132</f>
        <v>0</v>
      </c>
      <c r="I132" s="273">
        <f>'[9]13'!I132</f>
        <v>0</v>
      </c>
    </row>
    <row r="133" spans="1:9" ht="15">
      <c r="A133" s="96" t="s">
        <v>165</v>
      </c>
      <c r="B133" s="187">
        <f>'[11]СП-1(н.о.)'!B135</f>
        <v>1306</v>
      </c>
      <c r="C133" s="273">
        <f>'[9]13'!C133</f>
        <v>598</v>
      </c>
      <c r="D133" s="273">
        <f>'[9]13'!D133</f>
        <v>40055.89</v>
      </c>
      <c r="E133" s="273">
        <f>'[9]13'!E133</f>
        <v>56291</v>
      </c>
      <c r="F133" s="273">
        <f>'[9]13'!F133</f>
        <v>67</v>
      </c>
      <c r="G133" s="273">
        <f>'[9]13'!G133</f>
        <v>3800.53</v>
      </c>
      <c r="H133" s="273">
        <f>'[9]13'!H133</f>
        <v>87</v>
      </c>
      <c r="I133" s="273">
        <f>'[9]13'!I133</f>
        <v>20293.02</v>
      </c>
    </row>
    <row r="134" spans="1:9" ht="15">
      <c r="A134" s="96" t="s">
        <v>166</v>
      </c>
      <c r="B134" s="187">
        <f>'[11]СП-1(н.о.)'!B136</f>
        <v>1307</v>
      </c>
      <c r="C134" s="273">
        <f>'[9]13'!C134</f>
        <v>83</v>
      </c>
      <c r="D134" s="273">
        <f>'[9]13'!D134</f>
        <v>618.03</v>
      </c>
      <c r="E134" s="273">
        <f>'[9]13'!E134</f>
        <v>1052.04</v>
      </c>
      <c r="F134" s="273">
        <f>'[9]13'!F134</f>
        <v>0</v>
      </c>
      <c r="G134" s="273">
        <f>'[9]13'!G134</f>
        <v>0</v>
      </c>
      <c r="H134" s="273">
        <f>'[9]13'!H134</f>
        <v>6</v>
      </c>
      <c r="I134" s="273">
        <f>'[9]13'!I134</f>
        <v>8300</v>
      </c>
    </row>
    <row r="135" spans="1:9" ht="15">
      <c r="A135" s="96" t="s">
        <v>167</v>
      </c>
      <c r="B135" s="187">
        <f>'[11]СП-1(н.о.)'!B137</f>
        <v>1308</v>
      </c>
      <c r="C135" s="273">
        <f>'[9]13'!C135</f>
        <v>281</v>
      </c>
      <c r="D135" s="273">
        <f>'[9]13'!D135</f>
        <v>1441.5</v>
      </c>
      <c r="E135" s="273">
        <f>'[9]13'!E135</f>
        <v>2787.5</v>
      </c>
      <c r="F135" s="273">
        <f>'[9]13'!F135</f>
        <v>1</v>
      </c>
      <c r="G135" s="273">
        <f>'[9]13'!G135</f>
        <v>17</v>
      </c>
      <c r="H135" s="273">
        <f>'[9]13'!H135</f>
        <v>1</v>
      </c>
      <c r="I135" s="273">
        <f>'[9]13'!I135</f>
        <v>256</v>
      </c>
    </row>
    <row r="136" spans="1:9" ht="15">
      <c r="A136" s="96" t="s">
        <v>168</v>
      </c>
      <c r="B136" s="187">
        <f>'[11]СП-1(н.о.)'!B138</f>
        <v>1309</v>
      </c>
      <c r="C136" s="273">
        <f>'[9]13'!C136</f>
        <v>103</v>
      </c>
      <c r="D136" s="273">
        <f>'[9]13'!D136</f>
        <v>1397.29</v>
      </c>
      <c r="E136" s="273">
        <f>'[9]13'!E136</f>
        <v>1907.8</v>
      </c>
      <c r="F136" s="273">
        <f>'[9]13'!F136</f>
        <v>0</v>
      </c>
      <c r="G136" s="273">
        <f>'[9]13'!G136</f>
        <v>0</v>
      </c>
      <c r="H136" s="273">
        <f>'[9]13'!H136</f>
        <v>0</v>
      </c>
      <c r="I136" s="273">
        <f>'[9]13'!I136</f>
        <v>0</v>
      </c>
    </row>
    <row r="137" spans="1:9" ht="15">
      <c r="A137" s="96" t="s">
        <v>169</v>
      </c>
      <c r="B137" s="187">
        <f>'[11]СП-1(н.о.)'!B139</f>
        <v>1310</v>
      </c>
      <c r="C137" s="273">
        <f>'[9]13'!C137</f>
        <v>51</v>
      </c>
      <c r="D137" s="273">
        <f>'[9]13'!D137</f>
        <v>525.91</v>
      </c>
      <c r="E137" s="273">
        <f>'[9]13'!E137</f>
        <v>762.82</v>
      </c>
      <c r="F137" s="273">
        <f>'[9]13'!F137</f>
        <v>0</v>
      </c>
      <c r="G137" s="273">
        <f>'[9]13'!G137</f>
        <v>0</v>
      </c>
      <c r="H137" s="273">
        <f>'[9]13'!H137</f>
        <v>0</v>
      </c>
      <c r="I137" s="273">
        <f>'[9]13'!I137</f>
        <v>0</v>
      </c>
    </row>
    <row r="138" spans="1:9" ht="25.5">
      <c r="A138" s="96" t="s">
        <v>170</v>
      </c>
      <c r="B138" s="187">
        <f>'[11]СП-1(н.о.)'!B140</f>
        <v>1311</v>
      </c>
      <c r="C138" s="273">
        <f>'[9]13'!C138</f>
        <v>11</v>
      </c>
      <c r="D138" s="273">
        <f>'[9]13'!D138</f>
        <v>505</v>
      </c>
      <c r="E138" s="273">
        <f>'[9]13'!E138</f>
        <v>905</v>
      </c>
      <c r="F138" s="273">
        <f>'[9]13'!F138</f>
        <v>0</v>
      </c>
      <c r="G138" s="273">
        <f>'[9]13'!G138</f>
        <v>0</v>
      </c>
      <c r="H138" s="273">
        <f>'[9]13'!H138</f>
        <v>0</v>
      </c>
      <c r="I138" s="273">
        <f>'[9]13'!I138</f>
        <v>0</v>
      </c>
    </row>
    <row r="139" spans="1:9" ht="15">
      <c r="A139" s="96" t="s">
        <v>171</v>
      </c>
      <c r="B139" s="187">
        <f>'[11]СП-1(н.о.)'!B141</f>
        <v>1312</v>
      </c>
      <c r="C139" s="273">
        <f>'[9]13'!C139</f>
        <v>39</v>
      </c>
      <c r="D139" s="273">
        <f>'[9]13'!D139</f>
        <v>364.11</v>
      </c>
      <c r="E139" s="273">
        <f>'[9]13'!E139</f>
        <v>739.87</v>
      </c>
      <c r="F139" s="273">
        <f>'[9]13'!F139</f>
        <v>0</v>
      </c>
      <c r="G139" s="273">
        <f>'[9]13'!G139</f>
        <v>0</v>
      </c>
      <c r="H139" s="273">
        <f>'[9]13'!H139</f>
        <v>0</v>
      </c>
      <c r="I139" s="273">
        <f>'[9]13'!I139</f>
        <v>0</v>
      </c>
    </row>
    <row r="140" spans="1:9" ht="25.5">
      <c r="A140" s="96" t="s">
        <v>172</v>
      </c>
      <c r="B140" s="187">
        <f>'[11]СП-1(н.о.)'!B142</f>
        <v>1313</v>
      </c>
      <c r="C140" s="273">
        <f>'[9]13'!C140</f>
        <v>0</v>
      </c>
      <c r="D140" s="273">
        <f>'[9]13'!D140</f>
        <v>0</v>
      </c>
      <c r="E140" s="273">
        <f>'[9]13'!E140</f>
        <v>9</v>
      </c>
      <c r="F140" s="273">
        <f>'[9]13'!F140</f>
        <v>0</v>
      </c>
      <c r="G140" s="273">
        <f>'[9]13'!G140</f>
        <v>0</v>
      </c>
      <c r="H140" s="273">
        <f>'[9]13'!H140</f>
        <v>0</v>
      </c>
      <c r="I140" s="273">
        <f>'[9]13'!I140</f>
        <v>0</v>
      </c>
    </row>
    <row r="141" spans="1:9" ht="25.5">
      <c r="A141" s="96" t="s">
        <v>173</v>
      </c>
      <c r="B141" s="187">
        <f>'[11]СП-1(н.о.)'!B143</f>
        <v>1314</v>
      </c>
      <c r="C141" s="273">
        <f>'[9]13'!C141</f>
        <v>4</v>
      </c>
      <c r="D141" s="273">
        <f>'[9]13'!D141</f>
        <v>581</v>
      </c>
      <c r="E141" s="273">
        <f>'[9]13'!E141</f>
        <v>463</v>
      </c>
      <c r="F141" s="273">
        <f>'[9]13'!F141</f>
        <v>0</v>
      </c>
      <c r="G141" s="273">
        <f>'[9]13'!G141</f>
        <v>0</v>
      </c>
      <c r="H141" s="273">
        <f>'[9]13'!H141</f>
        <v>0</v>
      </c>
      <c r="I141" s="273">
        <f>'[9]13'!I141</f>
        <v>0</v>
      </c>
    </row>
    <row r="142" spans="1:9" ht="15">
      <c r="A142" s="96" t="s">
        <v>174</v>
      </c>
      <c r="B142" s="187">
        <f>'[11]СП-1(н.о.)'!B144</f>
        <v>1315</v>
      </c>
      <c r="C142" s="273">
        <f>'[9]13'!C142</f>
        <v>0</v>
      </c>
      <c r="D142" s="273">
        <f>'[9]13'!D142</f>
        <v>0</v>
      </c>
      <c r="E142" s="273">
        <f>'[9]13'!E142</f>
        <v>0</v>
      </c>
      <c r="F142" s="273">
        <f>'[9]13'!F142</f>
        <v>0</v>
      </c>
      <c r="G142" s="273">
        <f>'[9]13'!G142</f>
        <v>0</v>
      </c>
      <c r="H142" s="273">
        <f>'[9]13'!H142</f>
        <v>0</v>
      </c>
      <c r="I142" s="273">
        <f>'[9]13'!I142</f>
        <v>0</v>
      </c>
    </row>
    <row r="143" spans="1:9" ht="25.5">
      <c r="A143" s="96" t="s">
        <v>175</v>
      </c>
      <c r="B143" s="187">
        <f>'[11]СП-1(н.о.)'!B145</f>
        <v>1316</v>
      </c>
      <c r="C143" s="273">
        <f>'[9]13'!C143</f>
        <v>0</v>
      </c>
      <c r="D143" s="273">
        <f>'[9]13'!D143</f>
        <v>0</v>
      </c>
      <c r="E143" s="273">
        <f>'[9]13'!E143</f>
        <v>0</v>
      </c>
      <c r="F143" s="273">
        <f>'[9]13'!F143</f>
        <v>0</v>
      </c>
      <c r="G143" s="273">
        <f>'[9]13'!G143</f>
        <v>0</v>
      </c>
      <c r="H143" s="273">
        <f>'[9]13'!H143</f>
        <v>0</v>
      </c>
      <c r="I143" s="273">
        <f>'[9]13'!I143</f>
        <v>0</v>
      </c>
    </row>
    <row r="144" spans="1:9" ht="25.5">
      <c r="A144" s="96" t="s">
        <v>176</v>
      </c>
      <c r="B144" s="187">
        <f>'[11]СП-1(н.о.)'!B146</f>
        <v>1317</v>
      </c>
      <c r="C144" s="273">
        <f>'[9]13'!C144</f>
        <v>610</v>
      </c>
      <c r="D144" s="273">
        <f>'[9]13'!D144</f>
        <v>3986.24</v>
      </c>
      <c r="E144" s="273">
        <f>'[9]13'!E144</f>
        <v>7598.97</v>
      </c>
      <c r="F144" s="273">
        <f>'[9]13'!F144</f>
        <v>0</v>
      </c>
      <c r="G144" s="273">
        <f>'[9]13'!G144</f>
        <v>1</v>
      </c>
      <c r="H144" s="273">
        <f>'[9]13'!H144</f>
        <v>3</v>
      </c>
      <c r="I144" s="273">
        <f>'[9]13'!I144</f>
        <v>1227</v>
      </c>
    </row>
    <row r="145" spans="1:9" ht="15">
      <c r="A145" s="96" t="s">
        <v>177</v>
      </c>
      <c r="B145" s="187">
        <f>'[11]СП-1(н.о.)'!B147</f>
        <v>1318</v>
      </c>
      <c r="C145" s="273">
        <f>'[9]13'!C145</f>
        <v>46</v>
      </c>
      <c r="D145" s="273">
        <f>'[9]13'!D145</f>
        <v>978.2</v>
      </c>
      <c r="E145" s="273">
        <f>'[9]13'!E145</f>
        <v>1806.72</v>
      </c>
      <c r="F145" s="273">
        <f>'[9]13'!F145</f>
        <v>0</v>
      </c>
      <c r="G145" s="273">
        <f>'[9]13'!G145</f>
        <v>0</v>
      </c>
      <c r="H145" s="273">
        <f>'[9]13'!H145</f>
        <v>5</v>
      </c>
      <c r="I145" s="273">
        <f>'[9]13'!I145</f>
        <v>498</v>
      </c>
    </row>
    <row r="146" spans="1:9" ht="15">
      <c r="A146" s="96" t="s">
        <v>178</v>
      </c>
      <c r="B146" s="187">
        <f>'[11]СП-1(н.о.)'!B148</f>
        <v>1388</v>
      </c>
      <c r="C146" s="273">
        <f>'[9]13'!C146</f>
        <v>544</v>
      </c>
      <c r="D146" s="273">
        <f>'[9]13'!D146</f>
        <v>5766</v>
      </c>
      <c r="E146" s="273">
        <f>'[9]13'!E146</f>
        <v>13438</v>
      </c>
      <c r="F146" s="273">
        <f>'[9]13'!F146</f>
        <v>1</v>
      </c>
      <c r="G146" s="273">
        <f>'[9]13'!G146</f>
        <v>19</v>
      </c>
      <c r="H146" s="273">
        <f>'[9]13'!H146</f>
        <v>11</v>
      </c>
      <c r="I146" s="273">
        <f>'[9]13'!I146</f>
        <v>4258</v>
      </c>
    </row>
    <row r="147" spans="1:9" ht="15">
      <c r="A147" s="96" t="s">
        <v>179</v>
      </c>
      <c r="B147" s="187">
        <f>'[11]СП-1(н.о.)'!B149</f>
        <v>1399</v>
      </c>
      <c r="C147" s="273">
        <f>'[9]13'!C147</f>
        <v>404</v>
      </c>
      <c r="D147" s="273">
        <f>'[9]13'!D147</f>
        <v>7053.67</v>
      </c>
      <c r="E147" s="273">
        <f>'[9]13'!E147</f>
        <v>15155.34</v>
      </c>
      <c r="F147" s="273">
        <f>'[9]13'!F147</f>
        <v>9</v>
      </c>
      <c r="G147" s="273">
        <f>'[9]13'!G147</f>
        <v>350</v>
      </c>
      <c r="H147" s="273">
        <f>'[9]13'!H147</f>
        <v>28</v>
      </c>
      <c r="I147" s="273">
        <f>'[9]13'!I147</f>
        <v>14859</v>
      </c>
    </row>
    <row r="148" spans="1:9" ht="15">
      <c r="A148" s="95" t="s">
        <v>180</v>
      </c>
      <c r="B148" s="186">
        <f>'[11]СП-1(н.о.)'!B150</f>
        <v>14</v>
      </c>
      <c r="C148" s="272">
        <f>'[9]13'!C148</f>
        <v>8</v>
      </c>
      <c r="D148" s="272">
        <f>'[9]13'!D148</f>
        <v>2963</v>
      </c>
      <c r="E148" s="272">
        <f>'[9]13'!E148</f>
        <v>3090</v>
      </c>
      <c r="F148" s="272">
        <f>'[9]13'!F148</f>
        <v>0</v>
      </c>
      <c r="G148" s="272">
        <f>'[9]13'!G148</f>
        <v>0</v>
      </c>
      <c r="H148" s="272">
        <f>'[9]13'!H148</f>
        <v>1</v>
      </c>
      <c r="I148" s="272">
        <f>'[9]13'!I148</f>
        <v>132</v>
      </c>
    </row>
    <row r="149" spans="1:9" ht="25.5">
      <c r="A149" s="96" t="s">
        <v>181</v>
      </c>
      <c r="B149" s="187">
        <f>'[11]СП-1(н.о.)'!B151</f>
        <v>1401</v>
      </c>
      <c r="C149" s="273">
        <f>'[9]13'!C149</f>
        <v>3</v>
      </c>
      <c r="D149" s="273">
        <f>'[9]13'!D149</f>
        <v>117</v>
      </c>
      <c r="E149" s="273">
        <f>'[9]13'!E149</f>
        <v>13.29</v>
      </c>
      <c r="F149" s="273">
        <f>'[9]13'!F149</f>
        <v>0</v>
      </c>
      <c r="G149" s="273">
        <f>'[9]13'!G149</f>
        <v>0</v>
      </c>
      <c r="H149" s="273">
        <f>'[9]13'!H149</f>
        <v>0</v>
      </c>
      <c r="I149" s="273">
        <f>'[9]13'!I149</f>
        <v>0</v>
      </c>
    </row>
    <row r="150" spans="1:9" ht="25.5">
      <c r="A150" s="96" t="s">
        <v>182</v>
      </c>
      <c r="B150" s="187">
        <f>'[11]СП-1(н.о.)'!B152</f>
        <v>1402</v>
      </c>
      <c r="C150" s="273">
        <f>'[9]13'!C150</f>
        <v>0</v>
      </c>
      <c r="D150" s="273">
        <f>'[9]13'!D150</f>
        <v>0</v>
      </c>
      <c r="E150" s="273">
        <f>'[9]13'!E150</f>
        <v>0</v>
      </c>
      <c r="F150" s="273">
        <f>'[9]13'!F150</f>
        <v>0</v>
      </c>
      <c r="G150" s="273">
        <f>'[9]13'!G150</f>
        <v>0</v>
      </c>
      <c r="H150" s="273">
        <f>'[9]13'!H150</f>
        <v>0</v>
      </c>
      <c r="I150" s="273">
        <f>'[9]13'!I150</f>
        <v>0</v>
      </c>
    </row>
    <row r="151" spans="1:9" ht="25.5">
      <c r="A151" s="96" t="s">
        <v>183</v>
      </c>
      <c r="B151" s="187">
        <f>'[11]СП-1(н.о.)'!B153</f>
        <v>1403</v>
      </c>
      <c r="C151" s="273">
        <f>'[9]13'!C151</f>
        <v>0</v>
      </c>
      <c r="D151" s="273">
        <f>'[9]13'!D151</f>
        <v>0</v>
      </c>
      <c r="E151" s="273">
        <f>'[9]13'!E151</f>
        <v>0</v>
      </c>
      <c r="F151" s="273">
        <f>'[9]13'!F151</f>
        <v>0</v>
      </c>
      <c r="G151" s="273">
        <f>'[9]13'!G151</f>
        <v>0</v>
      </c>
      <c r="H151" s="273">
        <f>'[9]13'!H151</f>
        <v>0</v>
      </c>
      <c r="I151" s="273">
        <f>'[9]13'!I151</f>
        <v>0</v>
      </c>
    </row>
    <row r="152" spans="1:9" ht="15">
      <c r="A152" s="96" t="s">
        <v>184</v>
      </c>
      <c r="B152" s="187">
        <f>'[11]СП-1(н.о.)'!B154</f>
        <v>1499</v>
      </c>
      <c r="C152" s="273">
        <f>'[9]13'!C152</f>
        <v>5</v>
      </c>
      <c r="D152" s="273">
        <f>'[9]13'!D152</f>
        <v>2845.7</v>
      </c>
      <c r="E152" s="273">
        <f>'[9]13'!E152</f>
        <v>3077.08</v>
      </c>
      <c r="F152" s="273">
        <f>'[9]13'!F152</f>
        <v>0</v>
      </c>
      <c r="G152" s="273">
        <f>'[9]13'!G152</f>
        <v>0</v>
      </c>
      <c r="H152" s="273">
        <f>'[9]13'!H152</f>
        <v>1</v>
      </c>
      <c r="I152" s="273">
        <f>'[9]13'!I152</f>
        <v>132</v>
      </c>
    </row>
    <row r="153" spans="1:9" ht="15">
      <c r="A153" s="95" t="s">
        <v>185</v>
      </c>
      <c r="B153" s="186">
        <f>'[11]СП-1(н.о.)'!B155</f>
        <v>15</v>
      </c>
      <c r="C153" s="272">
        <f>'[9]13'!C153</f>
        <v>39</v>
      </c>
      <c r="D153" s="272">
        <f>'[9]13'!D153</f>
        <v>75</v>
      </c>
      <c r="E153" s="272">
        <f>'[9]13'!E153</f>
        <v>212</v>
      </c>
      <c r="F153" s="272">
        <f>'[9]13'!F153</f>
        <v>0</v>
      </c>
      <c r="G153" s="272">
        <f>'[9]13'!G153</f>
        <v>0</v>
      </c>
      <c r="H153" s="272">
        <f>'[9]13'!H153</f>
        <v>3</v>
      </c>
      <c r="I153" s="272">
        <f>'[9]13'!I153</f>
        <v>706</v>
      </c>
    </row>
    <row r="154" spans="1:9" ht="15">
      <c r="A154" s="96" t="s">
        <v>186</v>
      </c>
      <c r="B154" s="187">
        <f>'[11]СП-1(н.о.)'!B156</f>
        <v>1501</v>
      </c>
      <c r="C154" s="273">
        <f>'[9]13'!C154</f>
        <v>39</v>
      </c>
      <c r="D154" s="273">
        <f>'[9]13'!D154</f>
        <v>75</v>
      </c>
      <c r="E154" s="273">
        <f>'[9]13'!E154</f>
        <v>151.47</v>
      </c>
      <c r="F154" s="273">
        <f>'[9]13'!F154</f>
        <v>0</v>
      </c>
      <c r="G154" s="273">
        <f>'[9]13'!G154</f>
        <v>0</v>
      </c>
      <c r="H154" s="273">
        <f>'[9]13'!H154</f>
        <v>3</v>
      </c>
      <c r="I154" s="273">
        <f>'[9]13'!I154</f>
        <v>706</v>
      </c>
    </row>
    <row r="155" spans="1:9" ht="15">
      <c r="A155" s="96" t="s">
        <v>187</v>
      </c>
      <c r="B155" s="187">
        <f>'[11]СП-1(н.о.)'!B157</f>
        <v>1599</v>
      </c>
      <c r="C155" s="273">
        <f>'[9]13'!C155</f>
        <v>0</v>
      </c>
      <c r="D155" s="273">
        <f>'[9]13'!D155</f>
        <v>0</v>
      </c>
      <c r="E155" s="273">
        <f>'[9]13'!E155</f>
        <v>61</v>
      </c>
      <c r="F155" s="273">
        <f>'[9]13'!F155</f>
        <v>0</v>
      </c>
      <c r="G155" s="273">
        <f>'[9]13'!G155</f>
        <v>0</v>
      </c>
      <c r="H155" s="273">
        <f>'[9]13'!H155</f>
        <v>0</v>
      </c>
      <c r="I155" s="273">
        <f>'[9]13'!I155</f>
        <v>0</v>
      </c>
    </row>
    <row r="156" spans="1:9" ht="15">
      <c r="A156" s="95" t="s">
        <v>188</v>
      </c>
      <c r="B156" s="186">
        <f>'[11]СП-1(н.о.)'!B158</f>
        <v>16</v>
      </c>
      <c r="C156" s="272">
        <f>'[9]13'!C156</f>
        <v>375</v>
      </c>
      <c r="D156" s="272">
        <f>'[9]13'!D156</f>
        <v>7956</v>
      </c>
      <c r="E156" s="272">
        <f>'[9]13'!E156</f>
        <v>17222</v>
      </c>
      <c r="F156" s="272">
        <f>'[9]13'!F156</f>
        <v>6</v>
      </c>
      <c r="G156" s="272">
        <f>'[9]13'!G156</f>
        <v>3137</v>
      </c>
      <c r="H156" s="272">
        <f>'[9]13'!H156</f>
        <v>10</v>
      </c>
      <c r="I156" s="272">
        <f>'[9]13'!I156</f>
        <v>1475</v>
      </c>
    </row>
    <row r="157" spans="1:9" ht="25.5">
      <c r="A157" s="96" t="s">
        <v>189</v>
      </c>
      <c r="B157" s="187">
        <f>'[11]СП-1(н.о.)'!B159</f>
        <v>1601</v>
      </c>
      <c r="C157" s="273">
        <f>'[9]13'!C157</f>
        <v>358</v>
      </c>
      <c r="D157" s="273">
        <f>'[9]13'!D157</f>
        <v>7285</v>
      </c>
      <c r="E157" s="273">
        <f>'[9]13'!E157</f>
        <v>16033.86</v>
      </c>
      <c r="F157" s="273">
        <f>'[9]13'!F157</f>
        <v>0</v>
      </c>
      <c r="G157" s="273">
        <f>'[9]13'!G157</f>
        <v>1</v>
      </c>
      <c r="H157" s="273">
        <f>'[9]13'!H157</f>
        <v>9</v>
      </c>
      <c r="I157" s="273">
        <f>'[9]13'!I157</f>
        <v>1424</v>
      </c>
    </row>
    <row r="158" spans="1:9" ht="25.5">
      <c r="A158" s="96" t="s">
        <v>190</v>
      </c>
      <c r="B158" s="187">
        <f>'[11]СП-1(н.о.)'!B160</f>
        <v>1602</v>
      </c>
      <c r="C158" s="273">
        <f>'[9]13'!C158</f>
        <v>0</v>
      </c>
      <c r="D158" s="273">
        <f>'[9]13'!D158</f>
        <v>0</v>
      </c>
      <c r="E158" s="273">
        <f>'[9]13'!E158</f>
        <v>0</v>
      </c>
      <c r="F158" s="273">
        <f>'[9]13'!F158</f>
        <v>0</v>
      </c>
      <c r="G158" s="273">
        <f>'[9]13'!G158</f>
        <v>0</v>
      </c>
      <c r="H158" s="273">
        <f>'[9]13'!H158</f>
        <v>0</v>
      </c>
      <c r="I158" s="273">
        <f>'[9]13'!I158</f>
        <v>0</v>
      </c>
    </row>
    <row r="159" spans="1:9" ht="25.5">
      <c r="A159" s="96" t="s">
        <v>191</v>
      </c>
      <c r="B159" s="187">
        <f>'[11]СП-1(н.о.)'!B161</f>
        <v>1603</v>
      </c>
      <c r="C159" s="273">
        <f>'[9]13'!C159</f>
        <v>4</v>
      </c>
      <c r="D159" s="273">
        <f>'[9]13'!D159</f>
        <v>70.13</v>
      </c>
      <c r="E159" s="273">
        <f>'[9]13'!E159</f>
        <v>108.39</v>
      </c>
      <c r="F159" s="273">
        <f>'[9]13'!F159</f>
        <v>5</v>
      </c>
      <c r="G159" s="273">
        <f>'[9]13'!G159</f>
        <v>59</v>
      </c>
      <c r="H159" s="273">
        <f>'[9]13'!H159</f>
        <v>1</v>
      </c>
      <c r="I159" s="273">
        <f>'[9]13'!I159</f>
        <v>51</v>
      </c>
    </row>
    <row r="160" spans="1:9" ht="25.5">
      <c r="A160" s="96" t="s">
        <v>192</v>
      </c>
      <c r="B160" s="187">
        <f>'[11]СП-1(н.о.)'!B162</f>
        <v>1604</v>
      </c>
      <c r="C160" s="273">
        <f>'[9]13'!C160</f>
        <v>0</v>
      </c>
      <c r="D160" s="273">
        <f>'[9]13'!D160</f>
        <v>0</v>
      </c>
      <c r="E160" s="273">
        <f>'[9]13'!E160</f>
        <v>0</v>
      </c>
      <c r="F160" s="273">
        <f>'[9]13'!F160</f>
        <v>0</v>
      </c>
      <c r="G160" s="273">
        <f>'[9]13'!G160</f>
        <v>0</v>
      </c>
      <c r="H160" s="273">
        <f>'[9]13'!H160</f>
        <v>0</v>
      </c>
      <c r="I160" s="273">
        <f>'[9]13'!I160</f>
        <v>0</v>
      </c>
    </row>
    <row r="161" spans="1:9" ht="15">
      <c r="A161" s="96" t="s">
        <v>193</v>
      </c>
      <c r="B161" s="187">
        <f>'[11]СП-1(н.о.)'!B163</f>
        <v>1699</v>
      </c>
      <c r="C161" s="273">
        <f>'[9]13'!C161</f>
        <v>13</v>
      </c>
      <c r="D161" s="273">
        <f>'[9]13'!D161</f>
        <v>600.88</v>
      </c>
      <c r="E161" s="273">
        <f>'[9]13'!E161</f>
        <v>1080.02</v>
      </c>
      <c r="F161" s="273">
        <f>'[9]13'!F161</f>
        <v>1</v>
      </c>
      <c r="G161" s="273">
        <f>'[9]13'!G161</f>
        <v>3077</v>
      </c>
      <c r="H161" s="273">
        <f>'[9]13'!H161</f>
        <v>0</v>
      </c>
      <c r="I161" s="273">
        <f>'[9]13'!I161</f>
        <v>0</v>
      </c>
    </row>
    <row r="162" spans="1:9" ht="15">
      <c r="A162" s="95" t="s">
        <v>194</v>
      </c>
      <c r="B162" s="186">
        <f>'[11]СП-1(н.о.)'!B164</f>
        <v>17</v>
      </c>
      <c r="C162" s="272">
        <f>'[9]13'!C162</f>
        <v>2</v>
      </c>
      <c r="D162" s="272">
        <f>'[9]13'!D162</f>
        <v>4</v>
      </c>
      <c r="E162" s="272">
        <f>'[9]13'!E162</f>
        <v>5</v>
      </c>
      <c r="F162" s="272">
        <f>'[9]13'!F162</f>
        <v>0</v>
      </c>
      <c r="G162" s="272">
        <f>'[9]13'!G162</f>
        <v>0</v>
      </c>
      <c r="H162" s="272">
        <f>'[9]13'!H162</f>
        <v>0</v>
      </c>
      <c r="I162" s="272">
        <f>'[9]13'!I162</f>
        <v>0</v>
      </c>
    </row>
    <row r="163" spans="1:9" ht="15">
      <c r="A163" s="96" t="s">
        <v>195</v>
      </c>
      <c r="B163" s="187">
        <f>'[11]СП-1(н.о.)'!B165</f>
        <v>1701</v>
      </c>
      <c r="C163" s="273">
        <f>'[9]13'!C163</f>
        <v>2</v>
      </c>
      <c r="D163" s="273">
        <f>'[9]13'!D163</f>
        <v>4</v>
      </c>
      <c r="E163" s="273">
        <f>'[9]13'!E163</f>
        <v>5</v>
      </c>
      <c r="F163" s="273">
        <f>'[9]13'!F163</f>
        <v>0</v>
      </c>
      <c r="G163" s="273">
        <f>'[9]13'!G163</f>
        <v>0</v>
      </c>
      <c r="H163" s="273">
        <f>'[9]13'!H163</f>
        <v>0</v>
      </c>
      <c r="I163" s="273">
        <f>'[9]13'!I163</f>
        <v>0</v>
      </c>
    </row>
    <row r="164" spans="1:9" ht="15">
      <c r="A164" s="96" t="s">
        <v>196</v>
      </c>
      <c r="B164" s="187">
        <f>'[11]СП-1(н.о.)'!B166</f>
        <v>1799</v>
      </c>
      <c r="C164" s="273">
        <f>'[9]13'!C164</f>
        <v>0</v>
      </c>
      <c r="D164" s="273">
        <f>'[9]13'!D164</f>
        <v>0</v>
      </c>
      <c r="E164" s="273">
        <f>'[9]13'!E164</f>
        <v>0</v>
      </c>
      <c r="F164" s="273">
        <f>'[9]13'!F164</f>
        <v>0</v>
      </c>
      <c r="G164" s="273">
        <f>'[9]13'!G164</f>
        <v>0</v>
      </c>
      <c r="H164" s="273">
        <f>'[9]13'!H164</f>
        <v>0</v>
      </c>
      <c r="I164" s="273">
        <f>'[9]13'!I164</f>
        <v>0</v>
      </c>
    </row>
    <row r="165" spans="1:9" ht="15">
      <c r="A165" s="95" t="s">
        <v>197</v>
      </c>
      <c r="B165" s="186">
        <f>'[11]СП-1(н.о.)'!B167</f>
        <v>18</v>
      </c>
      <c r="C165" s="272">
        <f>'[9]13'!C165</f>
        <v>59774</v>
      </c>
      <c r="D165" s="272">
        <f>'[9]13'!D165</f>
        <v>33291</v>
      </c>
      <c r="E165" s="272">
        <f>'[9]13'!E165</f>
        <v>38798</v>
      </c>
      <c r="F165" s="272">
        <f>'[9]13'!F165</f>
        <v>1085</v>
      </c>
      <c r="G165" s="272">
        <f>'[9]13'!G165</f>
        <v>14863</v>
      </c>
      <c r="H165" s="272">
        <f>'[9]13'!H165</f>
        <v>979</v>
      </c>
      <c r="I165" s="272">
        <f>'[9]13'!I165</f>
        <v>30243</v>
      </c>
    </row>
    <row r="166" spans="1:9" ht="15">
      <c r="A166" s="96" t="s">
        <v>198</v>
      </c>
      <c r="B166" s="187">
        <f>'[11]СП-1(н.о.)'!B168</f>
        <v>1801</v>
      </c>
      <c r="C166" s="273">
        <f>'[9]13'!C166</f>
        <v>58496</v>
      </c>
      <c r="D166" s="273">
        <f>'[9]13'!D166</f>
        <v>32201.93</v>
      </c>
      <c r="E166" s="273">
        <f>'[9]13'!E166</f>
        <v>36437.62</v>
      </c>
      <c r="F166" s="273">
        <f>'[9]13'!F166</f>
        <v>1024</v>
      </c>
      <c r="G166" s="273">
        <f>'[9]13'!G166</f>
        <v>14363.17</v>
      </c>
      <c r="H166" s="273">
        <f>'[9]13'!H166</f>
        <v>949</v>
      </c>
      <c r="I166" s="273">
        <f>'[9]13'!I166</f>
        <v>29919.6</v>
      </c>
    </row>
    <row r="167" spans="1:9" ht="25.5">
      <c r="A167" s="96" t="s">
        <v>199</v>
      </c>
      <c r="B167" s="187">
        <f>'[11]СП-1(н.о.)'!B169</f>
        <v>1802</v>
      </c>
      <c r="C167" s="273">
        <f>'[9]13'!C167</f>
        <v>100</v>
      </c>
      <c r="D167" s="273">
        <f>'[9]13'!D167</f>
        <v>104</v>
      </c>
      <c r="E167" s="273">
        <f>'[9]13'!E167</f>
        <v>175</v>
      </c>
      <c r="F167" s="273">
        <f>'[9]13'!F167</f>
        <v>2</v>
      </c>
      <c r="G167" s="273">
        <f>'[9]13'!G167</f>
        <v>27</v>
      </c>
      <c r="H167" s="273">
        <f>'[9]13'!H167</f>
        <v>0</v>
      </c>
      <c r="I167" s="273">
        <f>'[9]13'!I167</f>
        <v>0</v>
      </c>
    </row>
    <row r="168" spans="1:9" ht="15">
      <c r="A168" s="96" t="s">
        <v>200</v>
      </c>
      <c r="B168" s="187">
        <f>'[11]СП-1(н.о.)'!B170</f>
        <v>1803</v>
      </c>
      <c r="C168" s="273">
        <f>'[9]13'!C168</f>
        <v>297</v>
      </c>
      <c r="D168" s="273">
        <f>'[9]13'!D168</f>
        <v>130</v>
      </c>
      <c r="E168" s="273">
        <f>'[9]13'!E168</f>
        <v>298</v>
      </c>
      <c r="F168" s="273">
        <f>'[9]13'!F168</f>
        <v>2</v>
      </c>
      <c r="G168" s="273">
        <f>'[9]13'!G168</f>
        <v>19</v>
      </c>
      <c r="H168" s="273">
        <f>'[9]13'!H168</f>
        <v>6</v>
      </c>
      <c r="I168" s="273">
        <f>'[9]13'!I168</f>
        <v>55</v>
      </c>
    </row>
    <row r="169" spans="1:9" ht="15">
      <c r="A169" s="96" t="s">
        <v>201</v>
      </c>
      <c r="B169" s="187">
        <f>'[11]СП-1(н.о.)'!B171</f>
        <v>1899</v>
      </c>
      <c r="C169" s="273">
        <f>'[9]13'!C169</f>
        <v>881</v>
      </c>
      <c r="D169" s="273">
        <f>'[9]13'!D169</f>
        <v>855.25</v>
      </c>
      <c r="E169" s="273">
        <f>'[9]13'!E169</f>
        <v>1887.56</v>
      </c>
      <c r="F169" s="273">
        <f>'[9]13'!F169</f>
        <v>57</v>
      </c>
      <c r="G169" s="273">
        <f>'[9]13'!G169</f>
        <v>453.73</v>
      </c>
      <c r="H169" s="273">
        <f>'[9]13'!H169</f>
        <v>24</v>
      </c>
      <c r="I169" s="273">
        <f>'[9]13'!I169</f>
        <v>268</v>
      </c>
    </row>
    <row r="170" spans="1:9" ht="13.5" thickBot="1">
      <c r="A170" s="101" t="s">
        <v>40</v>
      </c>
      <c r="B170" s="102">
        <f>'[11]СП-1(н.о.)'!B172</f>
        <v>0</v>
      </c>
      <c r="C170" s="274">
        <f>'[9]13'!C170</f>
        <v>297421</v>
      </c>
      <c r="D170" s="274">
        <f>'[9]13'!D170</f>
        <v>2166302</v>
      </c>
      <c r="E170" s="274">
        <f>'[9]13'!E170</f>
        <v>4014749</v>
      </c>
      <c r="F170" s="274">
        <f>'[9]13'!F170</f>
        <v>17037</v>
      </c>
      <c r="G170" s="274">
        <f>'[9]13'!G170</f>
        <v>841339</v>
      </c>
      <c r="H170" s="274">
        <f>'[9]13'!H170</f>
        <v>17241</v>
      </c>
      <c r="I170" s="274">
        <f>'[9]13'!I170</f>
        <v>2386841</v>
      </c>
    </row>
  </sheetData>
  <mergeCells count="4">
    <mergeCell ref="A1:H1"/>
    <mergeCell ref="C2:E2"/>
    <mergeCell ref="F2:I2"/>
    <mergeCell ref="A2:B4"/>
  </mergeCells>
  <printOptions/>
  <pageMargins left="0.7" right="0.7" top="0.75" bottom="0.75" header="0.3" footer="0.3"/>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16"/>
  <sheetViews>
    <sheetView showGridLines="0" zoomScale="80" zoomScaleNormal="80" workbookViewId="0" topLeftCell="A1">
      <selection activeCell="S26" sqref="S26"/>
    </sheetView>
  </sheetViews>
  <sheetFormatPr defaultColWidth="9.140625" defaultRowHeight="15"/>
  <cols>
    <col min="1" max="1" width="4.140625" style="27" bestFit="1" customWidth="1"/>
    <col min="2" max="2" width="28.8515625" style="27" bestFit="1" customWidth="1"/>
    <col min="3" max="10" width="12.57421875" style="27" customWidth="1"/>
    <col min="11" max="11" width="13.7109375" style="27" customWidth="1"/>
    <col min="12" max="13" width="12.57421875" style="27" customWidth="1"/>
    <col min="14" max="14" width="10.57421875" style="27" bestFit="1" customWidth="1"/>
    <col min="15" max="15" width="8.57421875" style="27" bestFit="1" customWidth="1"/>
    <col min="16" max="16" width="10.57421875" style="27" bestFit="1" customWidth="1"/>
    <col min="17" max="17" width="13.28125" style="27" customWidth="1"/>
    <col min="18" max="18" width="12.140625" style="27" customWidth="1"/>
    <col min="19" max="19" width="10.7109375" style="27" customWidth="1"/>
    <col min="20" max="16384" width="9.140625" style="27" customWidth="1"/>
  </cols>
  <sheetData>
    <row r="1" spans="1:19" ht="18.75">
      <c r="A1" s="295" t="s">
        <v>242</v>
      </c>
      <c r="B1" s="295"/>
      <c r="C1" s="295"/>
      <c r="D1" s="295"/>
      <c r="E1" s="295"/>
      <c r="F1" s="295"/>
      <c r="G1" s="295"/>
      <c r="H1" s="295"/>
      <c r="I1" s="295"/>
      <c r="J1" s="295"/>
      <c r="K1" s="295"/>
      <c r="L1" s="295"/>
      <c r="M1" s="295"/>
      <c r="N1" s="295"/>
      <c r="O1" s="236"/>
      <c r="P1" s="236"/>
      <c r="Q1" s="236"/>
      <c r="R1" s="236"/>
      <c r="S1" s="26"/>
    </row>
    <row r="2" ht="13.5" thickBot="1">
      <c r="N2" s="28" t="s">
        <v>0</v>
      </c>
    </row>
    <row r="3" spans="1:14" ht="31.5" customHeight="1">
      <c r="A3" s="303" t="s">
        <v>1</v>
      </c>
      <c r="B3" s="305" t="s">
        <v>223</v>
      </c>
      <c r="C3" s="302" t="s">
        <v>2</v>
      </c>
      <c r="D3" s="302"/>
      <c r="E3" s="302"/>
      <c r="F3" s="302"/>
      <c r="G3" s="302"/>
      <c r="H3" s="302"/>
      <c r="I3" s="302"/>
      <c r="J3" s="302"/>
      <c r="K3" s="302"/>
      <c r="L3" s="302"/>
      <c r="M3" s="302"/>
      <c r="N3" s="29" t="s">
        <v>2</v>
      </c>
    </row>
    <row r="4" spans="1:14" s="32" customFormat="1" ht="46.5" customHeight="1">
      <c r="A4" s="304"/>
      <c r="B4" s="306"/>
      <c r="C4" s="30" t="s">
        <v>73</v>
      </c>
      <c r="D4" s="30" t="s">
        <v>3</v>
      </c>
      <c r="E4" s="30" t="s">
        <v>4</v>
      </c>
      <c r="F4" s="30" t="s">
        <v>5</v>
      </c>
      <c r="G4" s="30" t="s">
        <v>7</v>
      </c>
      <c r="H4" s="30" t="s">
        <v>6</v>
      </c>
      <c r="I4" s="30" t="s">
        <v>243</v>
      </c>
      <c r="J4" s="30" t="s">
        <v>8</v>
      </c>
      <c r="K4" s="30" t="s">
        <v>9</v>
      </c>
      <c r="L4" s="30" t="s">
        <v>229</v>
      </c>
      <c r="M4" s="30" t="s">
        <v>231</v>
      </c>
      <c r="N4" s="31" t="s">
        <v>11</v>
      </c>
    </row>
    <row r="5" spans="1:15" ht="15">
      <c r="A5" s="33">
        <v>1</v>
      </c>
      <c r="B5" s="55" t="s">
        <v>12</v>
      </c>
      <c r="C5" s="41">
        <f>'[1]Табела 1'!B3</f>
        <v>28588</v>
      </c>
      <c r="D5" s="41">
        <f>'[1]Табела 1'!C3</f>
        <v>31305</v>
      </c>
      <c r="E5" s="41">
        <f>'[1]Табела 1'!D3</f>
        <v>23365</v>
      </c>
      <c r="F5" s="41">
        <f>'[1]Табела 1'!E3</f>
        <v>7317</v>
      </c>
      <c r="G5" s="41">
        <f>'[1]Табела 1'!F3</f>
        <v>54661</v>
      </c>
      <c r="H5" s="41">
        <f>'[1]Табела 1'!G3</f>
        <v>10689</v>
      </c>
      <c r="I5" s="41">
        <f>'[1]Табела 1'!H3</f>
        <v>5285</v>
      </c>
      <c r="J5" s="41">
        <f>'[1]Табела 1'!I3</f>
        <v>23790</v>
      </c>
      <c r="K5" s="41">
        <f>'[1]Табела 1'!J3</f>
        <v>14126</v>
      </c>
      <c r="L5" s="41">
        <f>'[1]Табела 1'!K3</f>
        <v>8349</v>
      </c>
      <c r="M5" s="41">
        <f>'[1]Табела 1'!L3</f>
        <v>27461</v>
      </c>
      <c r="N5" s="261">
        <f>'[1]Табела 1'!M3</f>
        <v>234936</v>
      </c>
      <c r="O5" s="162"/>
    </row>
    <row r="6" spans="1:14" ht="15">
      <c r="A6" s="33">
        <v>2</v>
      </c>
      <c r="B6" s="55" t="s">
        <v>13</v>
      </c>
      <c r="C6" s="41">
        <f>'[1]Табела 1'!B4</f>
        <v>2270</v>
      </c>
      <c r="D6" s="41">
        <f>'[1]Табела 1'!C4</f>
        <v>45208</v>
      </c>
      <c r="E6" s="41">
        <f>'[1]Табела 1'!D4</f>
        <v>3383</v>
      </c>
      <c r="F6" s="41">
        <f>'[1]Табела 1'!E4</f>
        <v>4484</v>
      </c>
      <c r="G6" s="41">
        <f>'[1]Табела 1'!F4</f>
        <v>32787</v>
      </c>
      <c r="H6" s="41">
        <f>'[1]Табела 1'!G4</f>
        <v>1198</v>
      </c>
      <c r="I6" s="41">
        <f>'[1]Табела 1'!H4</f>
        <v>0</v>
      </c>
      <c r="J6" s="41">
        <f>'[1]Табела 1'!I4</f>
        <v>5768</v>
      </c>
      <c r="K6" s="41">
        <f>'[1]Табела 1'!J4</f>
        <v>12</v>
      </c>
      <c r="L6" s="41">
        <f>'[1]Табела 1'!K4</f>
        <v>18219</v>
      </c>
      <c r="M6" s="41">
        <f>'[1]Табела 1'!L4</f>
        <v>0</v>
      </c>
      <c r="N6" s="261">
        <f>'[1]Табела 1'!M4</f>
        <v>113329</v>
      </c>
    </row>
    <row r="7" spans="1:14" ht="16.5" customHeight="1">
      <c r="A7" s="33">
        <v>3</v>
      </c>
      <c r="B7" s="55" t="s">
        <v>14</v>
      </c>
      <c r="C7" s="41">
        <f>'[1]Табела 1'!B5</f>
        <v>18347</v>
      </c>
      <c r="D7" s="41">
        <f>'[1]Табела 1'!C5</f>
        <v>36534</v>
      </c>
      <c r="E7" s="41">
        <f>'[1]Табела 1'!D5</f>
        <v>37112</v>
      </c>
      <c r="F7" s="41">
        <f>'[1]Табела 1'!E5</f>
        <v>14491</v>
      </c>
      <c r="G7" s="41">
        <f>'[1]Табела 1'!F5</f>
        <v>19762</v>
      </c>
      <c r="H7" s="41">
        <f>'[1]Табела 1'!G5</f>
        <v>9383</v>
      </c>
      <c r="I7" s="41">
        <f>'[1]Табела 1'!H5</f>
        <v>1819</v>
      </c>
      <c r="J7" s="41">
        <f>'[1]Табела 1'!I5</f>
        <v>15562</v>
      </c>
      <c r="K7" s="41">
        <f>'[1]Табела 1'!J5</f>
        <v>19629</v>
      </c>
      <c r="L7" s="41">
        <f>'[1]Табела 1'!K5</f>
        <v>13147</v>
      </c>
      <c r="M7" s="41">
        <f>'[1]Табела 1'!L5</f>
        <v>12605</v>
      </c>
      <c r="N7" s="262">
        <f>'[1]Табела 1'!M5</f>
        <v>198391</v>
      </c>
    </row>
    <row r="8" spans="1:14" ht="16.5" customHeight="1">
      <c r="A8" s="33">
        <v>4</v>
      </c>
      <c r="B8" s="55" t="s">
        <v>202</v>
      </c>
      <c r="C8" s="41">
        <f>'[1]Табела 1'!B6</f>
        <v>0</v>
      </c>
      <c r="D8" s="41">
        <f>'[1]Табела 1'!C6</f>
        <v>0</v>
      </c>
      <c r="E8" s="41">
        <f>'[1]Табела 1'!D6</f>
        <v>0</v>
      </c>
      <c r="F8" s="41">
        <f>'[1]Табела 1'!E6</f>
        <v>0</v>
      </c>
      <c r="G8" s="41">
        <f>'[1]Табела 1'!F6</f>
        <v>0</v>
      </c>
      <c r="H8" s="41">
        <f>'[1]Табела 1'!G6</f>
        <v>0</v>
      </c>
      <c r="I8" s="41">
        <f>'[1]Табела 1'!H6</f>
        <v>0</v>
      </c>
      <c r="J8" s="41">
        <f>'[1]Табела 1'!I6</f>
        <v>0</v>
      </c>
      <c r="K8" s="41">
        <f>'[1]Табела 1'!J6</f>
        <v>0</v>
      </c>
      <c r="L8" s="41">
        <f>'[1]Табела 1'!K6</f>
        <v>0</v>
      </c>
      <c r="M8" s="41">
        <f>'[1]Табела 1'!L6</f>
        <v>0</v>
      </c>
      <c r="N8" s="261">
        <f>'[1]Табела 1'!M6</f>
        <v>0</v>
      </c>
    </row>
    <row r="9" spans="1:14" ht="15">
      <c r="A9" s="33">
        <v>5</v>
      </c>
      <c r="B9" s="55" t="s">
        <v>15</v>
      </c>
      <c r="C9" s="41">
        <f>'[1]Табела 1'!B7</f>
        <v>0</v>
      </c>
      <c r="D9" s="41">
        <f>'[1]Табела 1'!C7</f>
        <v>0</v>
      </c>
      <c r="E9" s="41">
        <f>'[1]Табела 1'!D7</f>
        <v>0</v>
      </c>
      <c r="F9" s="41">
        <f>'[1]Табела 1'!E7</f>
        <v>0</v>
      </c>
      <c r="G9" s="41">
        <f>'[1]Табела 1'!F7</f>
        <v>0</v>
      </c>
      <c r="H9" s="41">
        <f>'[1]Табела 1'!G7</f>
        <v>11</v>
      </c>
      <c r="I9" s="41">
        <f>'[1]Табела 1'!H7</f>
        <v>0</v>
      </c>
      <c r="J9" s="41">
        <f>'[1]Табела 1'!I7</f>
        <v>0</v>
      </c>
      <c r="K9" s="41">
        <f>'[1]Табела 1'!J7</f>
        <v>0</v>
      </c>
      <c r="L9" s="41">
        <f>'[1]Табела 1'!K7</f>
        <v>0</v>
      </c>
      <c r="M9" s="41">
        <f>'[1]Табела 1'!L7</f>
        <v>0</v>
      </c>
      <c r="N9" s="261">
        <f>'[1]Табела 1'!M7</f>
        <v>11</v>
      </c>
    </row>
    <row r="10" spans="1:14" ht="15">
      <c r="A10" s="33">
        <v>6</v>
      </c>
      <c r="B10" s="55" t="s">
        <v>16</v>
      </c>
      <c r="C10" s="241">
        <f>'[1]Табела 1'!B8</f>
        <v>0</v>
      </c>
      <c r="D10" s="241">
        <f>'[1]Табела 1'!C8</f>
        <v>0</v>
      </c>
      <c r="E10" s="241">
        <f>'[1]Табела 1'!D8</f>
        <v>0</v>
      </c>
      <c r="F10" s="241">
        <f>'[1]Табела 1'!E8</f>
        <v>0</v>
      </c>
      <c r="G10" s="241">
        <f>'[1]Табела 1'!F8</f>
        <v>0</v>
      </c>
      <c r="H10" s="241">
        <f>'[1]Табела 1'!G8</f>
        <v>0</v>
      </c>
      <c r="I10" s="241">
        <f>'[1]Табела 1'!H8</f>
        <v>0</v>
      </c>
      <c r="J10" s="241">
        <f>'[1]Табела 1'!I8</f>
        <v>0</v>
      </c>
      <c r="K10" s="241">
        <f>'[1]Табела 1'!J8</f>
        <v>0</v>
      </c>
      <c r="L10" s="241">
        <f>'[1]Табела 1'!K8</f>
        <v>0</v>
      </c>
      <c r="M10" s="241">
        <f>'[1]Табела 1'!L8</f>
        <v>0</v>
      </c>
      <c r="N10" s="262">
        <f>'[1]Табела 1'!M8</f>
        <v>0</v>
      </c>
    </row>
    <row r="11" spans="1:14" ht="15">
      <c r="A11" s="33">
        <v>7</v>
      </c>
      <c r="B11" s="55" t="s">
        <v>17</v>
      </c>
      <c r="C11" s="241">
        <f>'[1]Табела 1'!B9</f>
        <v>6424</v>
      </c>
      <c r="D11" s="241">
        <f>'[1]Табела 1'!C9</f>
        <v>5324</v>
      </c>
      <c r="E11" s="241">
        <f>'[1]Табела 1'!D9</f>
        <v>185</v>
      </c>
      <c r="F11" s="241">
        <f>'[1]Табела 1'!E9</f>
        <v>3744</v>
      </c>
      <c r="G11" s="241">
        <f>'[1]Табела 1'!F9</f>
        <v>1039</v>
      </c>
      <c r="H11" s="241">
        <f>'[1]Табела 1'!G9</f>
        <v>2461</v>
      </c>
      <c r="I11" s="241">
        <f>'[1]Табела 1'!H9</f>
        <v>0</v>
      </c>
      <c r="J11" s="241">
        <f>'[1]Табела 1'!I9</f>
        <v>3961</v>
      </c>
      <c r="K11" s="241">
        <f>'[1]Табела 1'!J9</f>
        <v>203</v>
      </c>
      <c r="L11" s="241">
        <f>'[1]Табела 1'!K9</f>
        <v>2484</v>
      </c>
      <c r="M11" s="241">
        <f>'[1]Табела 1'!L9</f>
        <v>99</v>
      </c>
      <c r="N11" s="261">
        <f>'[1]Табела 1'!M9</f>
        <v>25924</v>
      </c>
    </row>
    <row r="12" spans="1:14" ht="15">
      <c r="A12" s="33">
        <v>8</v>
      </c>
      <c r="B12" s="55" t="s">
        <v>203</v>
      </c>
      <c r="C12" s="241">
        <f>'[1]Табела 1'!B10</f>
        <v>42820</v>
      </c>
      <c r="D12" s="241">
        <f>'[1]Табела 1'!C10</f>
        <v>16874</v>
      </c>
      <c r="E12" s="241">
        <f>'[1]Табела 1'!D10</f>
        <v>15524</v>
      </c>
      <c r="F12" s="241">
        <f>'[1]Табела 1'!E10</f>
        <v>74657</v>
      </c>
      <c r="G12" s="241">
        <f>'[1]Табела 1'!F10</f>
        <v>50361</v>
      </c>
      <c r="H12" s="241">
        <f>'[1]Табела 1'!G10</f>
        <v>3160</v>
      </c>
      <c r="I12" s="241">
        <f>'[1]Табела 1'!H10</f>
        <v>817</v>
      </c>
      <c r="J12" s="241">
        <f>'[1]Табела 1'!I10</f>
        <v>11344</v>
      </c>
      <c r="K12" s="241">
        <f>'[1]Табела 1'!J10</f>
        <v>10183</v>
      </c>
      <c r="L12" s="241">
        <f>'[1]Табела 1'!K10</f>
        <v>11500</v>
      </c>
      <c r="M12" s="241">
        <f>'[1]Табела 1'!L10</f>
        <v>13202</v>
      </c>
      <c r="N12" s="261">
        <f>'[1]Табела 1'!M10</f>
        <v>250442</v>
      </c>
    </row>
    <row r="13" spans="1:14" ht="15">
      <c r="A13" s="33">
        <v>9</v>
      </c>
      <c r="B13" s="55" t="s">
        <v>204</v>
      </c>
      <c r="C13" s="241">
        <f>'[1]Табела 1'!B11</f>
        <v>73754</v>
      </c>
      <c r="D13" s="241">
        <f>'[1]Табела 1'!C11</f>
        <v>35110</v>
      </c>
      <c r="E13" s="241">
        <f>'[1]Табела 1'!D11</f>
        <v>29126</v>
      </c>
      <c r="F13" s="241">
        <f>'[1]Табела 1'!E11</f>
        <v>9863</v>
      </c>
      <c r="G13" s="241">
        <f>'[1]Табела 1'!F11</f>
        <v>36664</v>
      </c>
      <c r="H13" s="241">
        <f>'[1]Табела 1'!G11</f>
        <v>15661</v>
      </c>
      <c r="I13" s="241">
        <f>'[1]Табела 1'!H11</f>
        <v>428</v>
      </c>
      <c r="J13" s="241">
        <f>'[1]Табела 1'!I11</f>
        <v>23006</v>
      </c>
      <c r="K13" s="241">
        <f>'[1]Табела 1'!J11</f>
        <v>3038</v>
      </c>
      <c r="L13" s="241">
        <f>'[1]Табела 1'!K11</f>
        <v>67916</v>
      </c>
      <c r="M13" s="241">
        <f>'[1]Табела 1'!L11</f>
        <v>4695</v>
      </c>
      <c r="N13" s="262">
        <f>'[1]Табела 1'!M11</f>
        <v>299261</v>
      </c>
    </row>
    <row r="14" spans="1:15" ht="30" customHeight="1">
      <c r="A14" s="33">
        <v>10</v>
      </c>
      <c r="B14" s="55" t="s">
        <v>18</v>
      </c>
      <c r="C14" s="16">
        <f>'[1]Табела 1'!B15</f>
        <v>61730</v>
      </c>
      <c r="D14" s="16">
        <f>'[1]Табела 1'!C15</f>
        <v>111335</v>
      </c>
      <c r="E14" s="16">
        <f>'[1]Табела 1'!D15</f>
        <v>90033</v>
      </c>
      <c r="F14" s="16">
        <f>'[1]Табела 1'!E15</f>
        <v>86072</v>
      </c>
      <c r="G14" s="16">
        <f>'[1]Табела 1'!F15</f>
        <v>89650</v>
      </c>
      <c r="H14" s="16">
        <f>'[1]Табела 1'!G15</f>
        <v>103976</v>
      </c>
      <c r="I14" s="16">
        <f>'[1]Табела 1'!H15</f>
        <v>52645</v>
      </c>
      <c r="J14" s="16">
        <f>'[1]Табела 1'!I15</f>
        <v>103409</v>
      </c>
      <c r="K14" s="16">
        <f>'[1]Табела 1'!J15</f>
        <v>89838</v>
      </c>
      <c r="L14" s="16">
        <f>'[1]Табела 1'!K15</f>
        <v>86040</v>
      </c>
      <c r="M14" s="16">
        <f>'[1]Табела 1'!L15</f>
        <v>55923</v>
      </c>
      <c r="N14" s="261">
        <f>'[1]Табела 1'!M15</f>
        <v>930651</v>
      </c>
      <c r="O14" s="38"/>
    </row>
    <row r="15" spans="1:14" ht="15">
      <c r="A15" s="33">
        <v>11</v>
      </c>
      <c r="B15" s="55" t="s">
        <v>205</v>
      </c>
      <c r="C15" s="241">
        <f>'[1]Табела 1'!B19</f>
        <v>0</v>
      </c>
      <c r="D15" s="241">
        <f>'[1]Табела 1'!C19</f>
        <v>0</v>
      </c>
      <c r="E15" s="241">
        <f>'[1]Табела 1'!D19</f>
        <v>0</v>
      </c>
      <c r="F15" s="241">
        <f>'[1]Табела 1'!E19</f>
        <v>0</v>
      </c>
      <c r="G15" s="241">
        <f>'[1]Табела 1'!F19</f>
        <v>105</v>
      </c>
      <c r="H15" s="241">
        <f>'[1]Табела 1'!G19</f>
        <v>43</v>
      </c>
      <c r="I15" s="241">
        <f>'[1]Табела 1'!H19</f>
        <v>0</v>
      </c>
      <c r="J15" s="241">
        <f>'[1]Табела 1'!I19</f>
        <v>0</v>
      </c>
      <c r="K15" s="241">
        <f>'[1]Табела 1'!J19</f>
        <v>40</v>
      </c>
      <c r="L15" s="241">
        <f>'[1]Табела 1'!K19</f>
        <v>0</v>
      </c>
      <c r="M15" s="241">
        <f>'[1]Табела 1'!L19</f>
        <v>0</v>
      </c>
      <c r="N15" s="261">
        <f>'[1]Табела 1'!M19</f>
        <v>188</v>
      </c>
    </row>
    <row r="16" spans="1:14" ht="15">
      <c r="A16" s="33">
        <v>12</v>
      </c>
      <c r="B16" s="55" t="s">
        <v>19</v>
      </c>
      <c r="C16" s="241">
        <f>'[1]Табела 1'!B20</f>
        <v>0</v>
      </c>
      <c r="D16" s="241">
        <f>'[1]Табела 1'!C20</f>
        <v>7</v>
      </c>
      <c r="E16" s="241">
        <f>'[1]Табела 1'!D20</f>
        <v>9</v>
      </c>
      <c r="F16" s="241">
        <f>'[1]Табела 1'!E20</f>
        <v>0</v>
      </c>
      <c r="G16" s="241">
        <f>'[1]Табела 1'!F20</f>
        <v>0</v>
      </c>
      <c r="H16" s="241">
        <f>'[1]Табела 1'!G20</f>
        <v>4</v>
      </c>
      <c r="I16" s="241">
        <f>'[1]Табела 1'!H20</f>
        <v>0</v>
      </c>
      <c r="J16" s="241">
        <f>'[1]Табела 1'!I20</f>
        <v>12</v>
      </c>
      <c r="K16" s="241">
        <f>'[1]Табела 1'!J20</f>
        <v>9</v>
      </c>
      <c r="L16" s="241">
        <f>'[1]Табела 1'!K20</f>
        <v>0</v>
      </c>
      <c r="M16" s="241">
        <f>'[1]Табела 1'!L20</f>
        <v>0</v>
      </c>
      <c r="N16" s="262">
        <f>'[1]Табела 1'!M20</f>
        <v>41</v>
      </c>
    </row>
    <row r="17" spans="1:14" ht="15">
      <c r="A17" s="33">
        <v>13</v>
      </c>
      <c r="B17" s="55" t="s">
        <v>20</v>
      </c>
      <c r="C17" s="241">
        <f>'[1]Табела 1'!B21</f>
        <v>10852</v>
      </c>
      <c r="D17" s="241">
        <f>'[1]Табела 1'!C21</f>
        <v>13911</v>
      </c>
      <c r="E17" s="241">
        <f>'[1]Табела 1'!D21</f>
        <v>3134</v>
      </c>
      <c r="F17" s="241">
        <f>'[1]Табела 1'!E21</f>
        <v>1711</v>
      </c>
      <c r="G17" s="241">
        <f>'[1]Табела 1'!F21</f>
        <v>24567</v>
      </c>
      <c r="H17" s="241">
        <f>'[1]Табела 1'!G21</f>
        <v>2477</v>
      </c>
      <c r="I17" s="241">
        <f>'[1]Табела 1'!H21</f>
        <v>256</v>
      </c>
      <c r="J17" s="241">
        <f>'[1]Табела 1'!I21</f>
        <v>6269</v>
      </c>
      <c r="K17" s="241">
        <f>'[1]Табела 1'!J21</f>
        <v>3850</v>
      </c>
      <c r="L17" s="241">
        <f>'[1]Табела 1'!K21</f>
        <v>1274</v>
      </c>
      <c r="M17" s="241">
        <f>'[1]Табела 1'!L21</f>
        <v>538</v>
      </c>
      <c r="N17" s="261">
        <f>'[1]Табела 1'!M21</f>
        <v>68839</v>
      </c>
    </row>
    <row r="18" spans="1:14" ht="15">
      <c r="A18" s="33">
        <v>14</v>
      </c>
      <c r="B18" s="55" t="s">
        <v>206</v>
      </c>
      <c r="C18" s="241">
        <f>'[1]Табела 1'!B22</f>
        <v>104</v>
      </c>
      <c r="D18" s="241">
        <f>'[1]Табела 1'!C22</f>
        <v>2838</v>
      </c>
      <c r="E18" s="241">
        <f>'[1]Табела 1'!D22</f>
        <v>8</v>
      </c>
      <c r="F18" s="241">
        <f>'[1]Табела 1'!E22</f>
        <v>0</v>
      </c>
      <c r="G18" s="241">
        <f>'[1]Табела 1'!F22</f>
        <v>0</v>
      </c>
      <c r="H18" s="241">
        <f>'[1]Табела 1'!G22</f>
        <v>0</v>
      </c>
      <c r="I18" s="241">
        <f>'[1]Табела 1'!H22</f>
        <v>0</v>
      </c>
      <c r="J18" s="241">
        <f>'[1]Табела 1'!I22</f>
        <v>0</v>
      </c>
      <c r="K18" s="241">
        <f>'[1]Табела 1'!J22</f>
        <v>0</v>
      </c>
      <c r="L18" s="241">
        <f>'[1]Табела 1'!K22</f>
        <v>13</v>
      </c>
      <c r="M18" s="241">
        <f>'[1]Табела 1'!L22</f>
        <v>0</v>
      </c>
      <c r="N18" s="261">
        <f>'[1]Табела 1'!M22</f>
        <v>2963</v>
      </c>
    </row>
    <row r="19" spans="1:14" ht="15">
      <c r="A19" s="33">
        <v>15</v>
      </c>
      <c r="B19" s="55" t="s">
        <v>21</v>
      </c>
      <c r="C19" s="241">
        <f>'[1]Табела 1'!B23</f>
        <v>0</v>
      </c>
      <c r="D19" s="241">
        <f>'[1]Табела 1'!C23</f>
        <v>0</v>
      </c>
      <c r="E19" s="241">
        <f>'[1]Табела 1'!D23</f>
        <v>4</v>
      </c>
      <c r="F19" s="241">
        <f>'[1]Табела 1'!E23</f>
        <v>0</v>
      </c>
      <c r="G19" s="241">
        <f>'[1]Табела 1'!F23</f>
        <v>42</v>
      </c>
      <c r="H19" s="241">
        <f>'[1]Табела 1'!G23</f>
        <v>0</v>
      </c>
      <c r="I19" s="241">
        <f>'[1]Табела 1'!H23</f>
        <v>0</v>
      </c>
      <c r="J19" s="241">
        <f>'[1]Табела 1'!I23</f>
        <v>0</v>
      </c>
      <c r="K19" s="241">
        <f>'[1]Табела 1'!J23</f>
        <v>22</v>
      </c>
      <c r="L19" s="241">
        <f>'[1]Табела 1'!K23</f>
        <v>7</v>
      </c>
      <c r="M19" s="241">
        <f>'[1]Табела 1'!L23</f>
        <v>0</v>
      </c>
      <c r="N19" s="262">
        <f>'[1]Табела 1'!M23</f>
        <v>75</v>
      </c>
    </row>
    <row r="20" spans="1:14" ht="15">
      <c r="A20" s="33">
        <v>16</v>
      </c>
      <c r="B20" s="55" t="s">
        <v>22</v>
      </c>
      <c r="C20" s="41">
        <f>'[1]Табела 1'!B24</f>
        <v>405</v>
      </c>
      <c r="D20" s="41">
        <f>'[1]Табела 1'!C24</f>
        <v>4696</v>
      </c>
      <c r="E20" s="41">
        <f>'[1]Табела 1'!D24</f>
        <v>540</v>
      </c>
      <c r="F20" s="41">
        <f>'[1]Табела 1'!E24</f>
        <v>200</v>
      </c>
      <c r="G20" s="41">
        <f>'[1]Табела 1'!F24</f>
        <v>84</v>
      </c>
      <c r="H20" s="41">
        <f>'[1]Табела 1'!G24</f>
        <v>0</v>
      </c>
      <c r="I20" s="41">
        <f>'[1]Табела 1'!H24</f>
        <v>0</v>
      </c>
      <c r="J20" s="41">
        <f>'[1]Табела 1'!I24</f>
        <v>1894</v>
      </c>
      <c r="K20" s="41">
        <f>'[1]Табела 1'!J24</f>
        <v>0</v>
      </c>
      <c r="L20" s="41">
        <f>'[1]Табела 1'!K24</f>
        <v>2</v>
      </c>
      <c r="M20" s="41">
        <f>'[1]Табела 1'!L24</f>
        <v>135</v>
      </c>
      <c r="N20" s="261">
        <f>'[1]Табела 1'!M24</f>
        <v>7956</v>
      </c>
    </row>
    <row r="21" spans="1:14" ht="15">
      <c r="A21" s="33">
        <v>17</v>
      </c>
      <c r="B21" s="55" t="s">
        <v>23</v>
      </c>
      <c r="C21" s="41">
        <f>'[1]Табела 1'!B25</f>
        <v>0</v>
      </c>
      <c r="D21" s="41">
        <f>'[1]Табела 1'!C25</f>
        <v>0</v>
      </c>
      <c r="E21" s="41">
        <f>'[1]Табела 1'!D25</f>
        <v>0</v>
      </c>
      <c r="F21" s="41">
        <f>'[1]Табела 1'!E25</f>
        <v>0</v>
      </c>
      <c r="G21" s="41">
        <f>'[1]Табела 1'!F25</f>
        <v>0</v>
      </c>
      <c r="H21" s="41">
        <f>'[1]Табела 1'!G25</f>
        <v>0</v>
      </c>
      <c r="I21" s="41">
        <f>'[1]Табела 1'!H25</f>
        <v>0</v>
      </c>
      <c r="J21" s="41">
        <f>'[1]Табела 1'!I25</f>
        <v>0</v>
      </c>
      <c r="K21" s="41">
        <f>'[1]Табела 1'!J25</f>
        <v>0</v>
      </c>
      <c r="L21" s="41">
        <f>'[1]Табела 1'!K25</f>
        <v>3</v>
      </c>
      <c r="M21" s="41">
        <f>'[1]Табела 1'!L25</f>
        <v>1</v>
      </c>
      <c r="N21" s="261">
        <f>'[1]Табела 1'!M25</f>
        <v>4</v>
      </c>
    </row>
    <row r="22" spans="1:14" ht="15">
      <c r="A22" s="33">
        <v>18</v>
      </c>
      <c r="B22" s="55" t="s">
        <v>208</v>
      </c>
      <c r="C22" s="41">
        <f>'[1]Табела 1'!B26</f>
        <v>2237</v>
      </c>
      <c r="D22" s="41">
        <f>'[1]Табела 1'!C26</f>
        <v>6171</v>
      </c>
      <c r="E22" s="41">
        <f>'[1]Табела 1'!D26</f>
        <v>5055</v>
      </c>
      <c r="F22" s="41">
        <f>'[1]Табела 1'!E26</f>
        <v>1378</v>
      </c>
      <c r="G22" s="41">
        <f>'[1]Табела 1'!F26</f>
        <v>5574</v>
      </c>
      <c r="H22" s="41">
        <f>'[1]Табела 1'!G26</f>
        <v>1567</v>
      </c>
      <c r="I22" s="41">
        <f>'[1]Табела 1'!H26</f>
        <v>1020</v>
      </c>
      <c r="J22" s="41">
        <f>'[1]Табела 1'!I26</f>
        <v>3224</v>
      </c>
      <c r="K22" s="41">
        <f>'[1]Табела 1'!J26</f>
        <v>2786</v>
      </c>
      <c r="L22" s="41">
        <f>'[1]Табела 1'!K26</f>
        <v>1742</v>
      </c>
      <c r="M22" s="41">
        <f>'[1]Табела 1'!L26</f>
        <v>2537</v>
      </c>
      <c r="N22" s="262">
        <f>'[1]Табела 1'!M26</f>
        <v>33291</v>
      </c>
    </row>
    <row r="23" spans="1:16" ht="13.5" thickBot="1">
      <c r="A23" s="34"/>
      <c r="B23" s="54" t="s">
        <v>11</v>
      </c>
      <c r="C23" s="251">
        <f>'[1]Табела 1'!B27</f>
        <v>247531</v>
      </c>
      <c r="D23" s="251">
        <f>'[1]Табела 1'!C27</f>
        <v>309313</v>
      </c>
      <c r="E23" s="251">
        <f>'[1]Табела 1'!D27</f>
        <v>207478</v>
      </c>
      <c r="F23" s="251">
        <f>'[1]Табела 1'!E27</f>
        <v>203917</v>
      </c>
      <c r="G23" s="251">
        <f>'[1]Табела 1'!F27</f>
        <v>315296</v>
      </c>
      <c r="H23" s="251">
        <f>'[1]Табела 1'!G27</f>
        <v>150630</v>
      </c>
      <c r="I23" s="251">
        <f>'[1]Табела 1'!H27</f>
        <v>62270</v>
      </c>
      <c r="J23" s="251">
        <f>'[1]Табела 1'!I27</f>
        <v>198239</v>
      </c>
      <c r="K23" s="251">
        <f>'[1]Табела 1'!J27</f>
        <v>143736</v>
      </c>
      <c r="L23" s="251">
        <f>'[1]Табела 1'!K27</f>
        <v>210696</v>
      </c>
      <c r="M23" s="251">
        <f>'[1]Табела 1'!L27</f>
        <v>117196</v>
      </c>
      <c r="N23" s="252">
        <f>'[1]Табела 1'!M27</f>
        <v>2166302</v>
      </c>
      <c r="P23" s="27" t="s">
        <v>225</v>
      </c>
    </row>
    <row r="24" spans="3:16" s="60" customFormat="1" ht="15">
      <c r="C24" s="59"/>
      <c r="D24" s="59"/>
      <c r="E24" s="59"/>
      <c r="F24" s="59"/>
      <c r="G24" s="59"/>
      <c r="H24" s="59"/>
      <c r="I24" s="169"/>
      <c r="J24" s="59"/>
      <c r="K24" s="59"/>
      <c r="L24" s="59"/>
      <c r="M24" s="59"/>
      <c r="N24" s="59"/>
      <c r="O24" s="27"/>
      <c r="P24" s="27"/>
    </row>
    <row r="25" spans="3:14" ht="13.5" thickBot="1">
      <c r="C25" s="35"/>
      <c r="D25" s="35"/>
      <c r="E25" s="35"/>
      <c r="F25" s="35"/>
      <c r="G25" s="35"/>
      <c r="H25" s="35"/>
      <c r="I25" s="35"/>
      <c r="J25" s="35"/>
      <c r="K25" s="35" t="s">
        <v>225</v>
      </c>
      <c r="L25" s="35"/>
      <c r="M25" s="35"/>
      <c r="N25" s="35"/>
    </row>
    <row r="26" spans="1:14" ht="20.1" customHeight="1">
      <c r="A26" s="303" t="s">
        <v>1</v>
      </c>
      <c r="B26" s="305" t="s">
        <v>223</v>
      </c>
      <c r="C26" s="302" t="s">
        <v>24</v>
      </c>
      <c r="D26" s="302"/>
      <c r="E26" s="302"/>
      <c r="F26" s="302"/>
      <c r="G26" s="302"/>
      <c r="H26" s="300" t="s">
        <v>11</v>
      </c>
      <c r="K26" s="307" t="s">
        <v>25</v>
      </c>
      <c r="L26" s="308"/>
      <c r="M26" s="296">
        <f>N23+H31</f>
        <v>2582847</v>
      </c>
      <c r="N26" s="297"/>
    </row>
    <row r="27" spans="1:16" ht="20.1" customHeight="1" thickBot="1">
      <c r="A27" s="304"/>
      <c r="B27" s="306"/>
      <c r="C27" s="190" t="s">
        <v>28</v>
      </c>
      <c r="D27" s="190" t="s">
        <v>26</v>
      </c>
      <c r="E27" s="190" t="s">
        <v>29</v>
      </c>
      <c r="F27" s="190" t="s">
        <v>30</v>
      </c>
      <c r="G27" s="190" t="s">
        <v>230</v>
      </c>
      <c r="H27" s="301"/>
      <c r="K27" s="309"/>
      <c r="L27" s="310"/>
      <c r="M27" s="298"/>
      <c r="N27" s="299"/>
      <c r="P27" s="36"/>
    </row>
    <row r="28" spans="1:11" ht="17.25" customHeight="1">
      <c r="A28" s="33">
        <v>19</v>
      </c>
      <c r="B28" s="53" t="s">
        <v>27</v>
      </c>
      <c r="C28" s="167">
        <f>'[1]Табела 1'!B30</f>
        <v>156513</v>
      </c>
      <c r="D28" s="167">
        <f>'[1]Табела 1'!C30</f>
        <v>114630</v>
      </c>
      <c r="E28" s="167">
        <f>'[1]Табела 1'!D30</f>
        <v>29915</v>
      </c>
      <c r="F28" s="167">
        <f>'[1]Табела 1'!E30</f>
        <v>29060</v>
      </c>
      <c r="G28" s="167">
        <f>'[1]Табела 1'!G30</f>
        <v>18948</v>
      </c>
      <c r="H28" s="261">
        <f>'[1]Табела 1'!H30</f>
        <v>349066</v>
      </c>
      <c r="K28" s="149"/>
    </row>
    <row r="29" spans="1:16" ht="17.25" customHeight="1">
      <c r="A29" s="147">
        <v>20</v>
      </c>
      <c r="B29" s="148" t="s">
        <v>227</v>
      </c>
      <c r="C29" s="167">
        <f>'[1]Табела 1'!B34</f>
        <v>0</v>
      </c>
      <c r="D29" s="167">
        <f>'[1]Табела 1'!C34</f>
        <v>0</v>
      </c>
      <c r="E29" s="167">
        <f>'[1]Табела 1'!D34</f>
        <v>0</v>
      </c>
      <c r="F29" s="167">
        <f>'[1]Табела 1'!E34</f>
        <v>0</v>
      </c>
      <c r="G29" s="167">
        <f>'[1]Табела 1'!G34</f>
        <v>0</v>
      </c>
      <c r="H29" s="262">
        <f>'[1]Табела 1'!H34</f>
        <v>0</v>
      </c>
      <c r="P29" s="27" t="s">
        <v>225</v>
      </c>
    </row>
    <row r="30" spans="1:8" ht="17.25" customHeight="1">
      <c r="A30" s="147">
        <v>21</v>
      </c>
      <c r="B30" s="148" t="s">
        <v>224</v>
      </c>
      <c r="C30" s="167">
        <f>'[1]Табела 1'!B35</f>
        <v>9151</v>
      </c>
      <c r="D30" s="167">
        <f>'[1]Табела 1'!C35</f>
        <v>4617</v>
      </c>
      <c r="E30" s="167">
        <f>'[1]Табела 1'!D35</f>
        <v>43143</v>
      </c>
      <c r="F30" s="167">
        <f>'[1]Табела 1'!E35</f>
        <v>10568</v>
      </c>
      <c r="G30" s="167">
        <f>'[1]Табела 1'!G35</f>
        <v>0</v>
      </c>
      <c r="H30" s="261">
        <f>'[1]Табела 1'!H35</f>
        <v>67479</v>
      </c>
    </row>
    <row r="31" spans="1:8" ht="13.5" thickBot="1">
      <c r="A31" s="37"/>
      <c r="B31" s="54" t="s">
        <v>11</v>
      </c>
      <c r="C31" s="263">
        <f>'[1]Табела 1'!B40</f>
        <v>165664</v>
      </c>
      <c r="D31" s="263">
        <f>'[1]Табела 1'!C40</f>
        <v>119247</v>
      </c>
      <c r="E31" s="263">
        <f>'[1]Табела 1'!D40</f>
        <v>73058</v>
      </c>
      <c r="F31" s="263">
        <f>'[1]Табела 1'!E40</f>
        <v>39628</v>
      </c>
      <c r="G31" s="263">
        <f>'[1]Табела 1'!G40</f>
        <v>18948</v>
      </c>
      <c r="H31" s="252">
        <f>'[1]Табела 1'!H40</f>
        <v>416545</v>
      </c>
    </row>
    <row r="32" spans="3:8" ht="15">
      <c r="C32" s="38"/>
      <c r="D32" s="38"/>
      <c r="E32" s="38"/>
      <c r="F32" s="38"/>
      <c r="G32" s="38"/>
      <c r="H32" s="38"/>
    </row>
    <row r="33" ht="12.75"/>
    <row r="34" ht="12.75"/>
    <row r="35" ht="12.75"/>
    <row r="36" ht="12.75"/>
    <row r="37" ht="12.75"/>
    <row r="38" ht="12.75"/>
    <row r="39" ht="12.75"/>
    <row r="40" ht="12.75"/>
    <row r="41" ht="12.75"/>
    <row r="42" ht="12.75"/>
    <row r="43" ht="12.75"/>
    <row r="44" ht="12.75"/>
    <row r="45" ht="12.75"/>
    <row r="46" s="56" customFormat="1" ht="12.75"/>
    <row r="47" s="56" customFormat="1" ht="12.75"/>
    <row r="48" s="56" customFormat="1" ht="12.75"/>
    <row r="49" s="56" customFormat="1" ht="12.75"/>
    <row r="50" spans="12:14" s="168" customFormat="1" ht="12.75">
      <c r="L50" s="237"/>
      <c r="M50" s="237"/>
      <c r="N50" s="238"/>
    </row>
    <row r="51" spans="9:14" s="168" customFormat="1" ht="15">
      <c r="I51" s="237"/>
      <c r="K51" s="237"/>
      <c r="L51" s="238"/>
      <c r="M51" s="238"/>
      <c r="N51" s="238"/>
    </row>
    <row r="52" spans="9:14" s="104" customFormat="1" ht="15">
      <c r="I52" s="225"/>
      <c r="J52" s="224"/>
      <c r="K52" s="225"/>
      <c r="L52" s="224"/>
      <c r="M52" s="224"/>
      <c r="N52" s="225"/>
    </row>
    <row r="53" spans="3:11" s="104" customFormat="1" ht="15">
      <c r="C53" s="224"/>
      <c r="D53" s="224"/>
      <c r="E53" s="224"/>
      <c r="F53" s="224"/>
      <c r="G53" s="224"/>
      <c r="H53" s="224"/>
      <c r="J53" s="225"/>
      <c r="K53" s="224"/>
    </row>
    <row r="54" spans="3:8" s="104" customFormat="1" ht="33.75" customHeight="1">
      <c r="C54" s="226"/>
      <c r="D54" s="226"/>
      <c r="E54" s="226"/>
      <c r="F54" s="226"/>
      <c r="G54" s="226"/>
      <c r="H54" s="226"/>
    </row>
    <row r="55" spans="3:18" s="104" customFormat="1" ht="25.5">
      <c r="C55" s="226" t="str">
        <f>C4</f>
        <v>Makedonija</v>
      </c>
      <c r="D55" s="226" t="str">
        <f aca="true" t="shared" si="0" ref="D55:M55">D4</f>
        <v>Triglav</v>
      </c>
      <c r="E55" s="226" t="str">
        <f t="shared" si="0"/>
        <v>Sava</v>
      </c>
      <c r="F55" s="226" t="str">
        <f t="shared" si="0"/>
        <v>Evroins</v>
      </c>
      <c r="G55" s="226" t="str">
        <f t="shared" si="0"/>
        <v>Eurolink</v>
      </c>
      <c r="H55" s="226" t="str">
        <f t="shared" si="0"/>
        <v>Winner</v>
      </c>
      <c r="I55" s="226" t="str">
        <f t="shared" si="0"/>
        <v>Grawe nonlife</v>
      </c>
      <c r="J55" s="226" t="str">
        <f t="shared" si="0"/>
        <v>Uniqa</v>
      </c>
      <c r="K55" s="226" t="str">
        <f t="shared" si="0"/>
        <v>Insur. Policy</v>
      </c>
      <c r="L55" s="226" t="str">
        <f t="shared" si="0"/>
        <v>Halk</v>
      </c>
      <c r="M55" s="226" t="str">
        <f t="shared" si="0"/>
        <v>Croacija nonlife</v>
      </c>
      <c r="N55" s="226" t="str">
        <f>C27</f>
        <v>Croatia life</v>
      </c>
      <c r="O55" s="226" t="str">
        <f aca="true" t="shared" si="1" ref="O55:R55">D27</f>
        <v>Grawe</v>
      </c>
      <c r="P55" s="226" t="str">
        <f t="shared" si="1"/>
        <v>Winner life</v>
      </c>
      <c r="Q55" s="226" t="str">
        <f t="shared" si="1"/>
        <v>Uniqa life</v>
      </c>
      <c r="R55" s="226" t="str">
        <f t="shared" si="1"/>
        <v>Triglav life</v>
      </c>
    </row>
    <row r="56" spans="3:17" s="104" customFormat="1" ht="15">
      <c r="C56" s="226"/>
      <c r="D56" s="226"/>
      <c r="E56" s="226"/>
      <c r="F56" s="226"/>
      <c r="G56" s="226"/>
      <c r="H56" s="226"/>
      <c r="I56" s="226"/>
      <c r="N56" s="227"/>
      <c r="O56" s="228"/>
      <c r="P56" s="228"/>
      <c r="Q56" s="228"/>
    </row>
    <row r="57" spans="2:18" s="104" customFormat="1" ht="12.75">
      <c r="B57" s="230" t="s">
        <v>12</v>
      </c>
      <c r="C57" s="275">
        <f>C5/$C$23</f>
        <v>0.11549260496665065</v>
      </c>
      <c r="D57" s="275">
        <f aca="true" t="shared" si="2" ref="D57:M57">D5/D$23</f>
        <v>0.10120816131232764</v>
      </c>
      <c r="E57" s="275">
        <f t="shared" si="2"/>
        <v>0.11261434947319716</v>
      </c>
      <c r="F57" s="275">
        <f t="shared" si="2"/>
        <v>0.03588224620801601</v>
      </c>
      <c r="G57" s="275">
        <f t="shared" si="2"/>
        <v>0.173364076930884</v>
      </c>
      <c r="H57" s="275">
        <f t="shared" si="2"/>
        <v>0.07096195976897032</v>
      </c>
      <c r="I57" s="275">
        <f t="shared" si="2"/>
        <v>0.08487233017504417</v>
      </c>
      <c r="J57" s="275">
        <f t="shared" si="2"/>
        <v>0.12000665862923038</v>
      </c>
      <c r="K57" s="275">
        <f t="shared" si="2"/>
        <v>0.09827739745088217</v>
      </c>
      <c r="L57" s="275">
        <f t="shared" si="2"/>
        <v>0.039625811595853745</v>
      </c>
      <c r="M57" s="275">
        <f t="shared" si="2"/>
        <v>0.2343168708829653</v>
      </c>
      <c r="N57" s="275"/>
      <c r="O57" s="275"/>
      <c r="P57" s="275"/>
      <c r="Q57" s="275"/>
      <c r="R57" s="275"/>
    </row>
    <row r="58" spans="2:18" s="104" customFormat="1" ht="15">
      <c r="B58" s="230" t="s">
        <v>13</v>
      </c>
      <c r="C58" s="275"/>
      <c r="D58" s="275">
        <f>D6/D$23</f>
        <v>0.14615615897165654</v>
      </c>
      <c r="E58" s="275">
        <f>E6/E$23</f>
        <v>0.016305343217112175</v>
      </c>
      <c r="F58" s="275"/>
      <c r="G58" s="275">
        <f>G6/G$23</f>
        <v>0.10398799857911296</v>
      </c>
      <c r="H58" s="275">
        <f>H6/H$23</f>
        <v>0.007953262962225321</v>
      </c>
      <c r="I58" s="275"/>
      <c r="J58" s="275">
        <f>J6/J$23</f>
        <v>0.029096191970298477</v>
      </c>
      <c r="K58" s="275">
        <f>K6/K$23</f>
        <v>8.348639171814995E-05</v>
      </c>
      <c r="L58" s="275"/>
      <c r="M58" s="275"/>
      <c r="N58" s="275"/>
      <c r="O58" s="275"/>
      <c r="P58" s="275"/>
      <c r="Q58" s="275"/>
      <c r="R58" s="275"/>
    </row>
    <row r="59" spans="2:18" s="104" customFormat="1" ht="12.75">
      <c r="B59" s="230" t="s">
        <v>14</v>
      </c>
      <c r="C59" s="275">
        <f>C7/$C$23</f>
        <v>0.07412000921096752</v>
      </c>
      <c r="D59" s="275">
        <f>D7/D$23</f>
        <v>0.1181133673657428</v>
      </c>
      <c r="E59" s="275">
        <f>E7/E$23</f>
        <v>0.1788719767879004</v>
      </c>
      <c r="F59" s="275">
        <f>F7/F$23</f>
        <v>0.07106322670498291</v>
      </c>
      <c r="G59" s="275">
        <f>G7/G$23</f>
        <v>0.06267761087993505</v>
      </c>
      <c r="H59" s="275">
        <f>H7/H$23</f>
        <v>0.06229170815906526</v>
      </c>
      <c r="I59" s="275">
        <f>I7/I$23</f>
        <v>0.029211498313794763</v>
      </c>
      <c r="J59" s="275">
        <f>J7/J$23</f>
        <v>0.07850120309323594</v>
      </c>
      <c r="K59" s="275">
        <f>K7/K$23</f>
        <v>0.13656286525296377</v>
      </c>
      <c r="L59" s="275">
        <f>L7/L$23</f>
        <v>0.06239795724645936</v>
      </c>
      <c r="M59" s="275">
        <f>M7/M$23</f>
        <v>0.10755486535376634</v>
      </c>
      <c r="N59" s="275"/>
      <c r="O59" s="275"/>
      <c r="P59" s="275"/>
      <c r="Q59" s="275"/>
      <c r="R59" s="275"/>
    </row>
    <row r="60" spans="2:18" s="104" customFormat="1" ht="15">
      <c r="B60" s="230" t="s">
        <v>202</v>
      </c>
      <c r="C60" s="275"/>
      <c r="D60" s="275"/>
      <c r="E60" s="275"/>
      <c r="F60" s="275"/>
      <c r="G60" s="275"/>
      <c r="H60" s="275"/>
      <c r="I60" s="275"/>
      <c r="J60" s="275"/>
      <c r="K60" s="275"/>
      <c r="L60" s="275"/>
      <c r="M60" s="275"/>
      <c r="N60" s="275"/>
      <c r="O60" s="275"/>
      <c r="P60" s="275"/>
      <c r="Q60" s="275"/>
      <c r="R60" s="275"/>
    </row>
    <row r="61" spans="2:18" s="104" customFormat="1" ht="15">
      <c r="B61" s="230" t="s">
        <v>15</v>
      </c>
      <c r="C61" s="275"/>
      <c r="D61" s="275"/>
      <c r="E61" s="275"/>
      <c r="F61" s="275"/>
      <c r="G61" s="275">
        <f aca="true" t="shared" si="3" ref="G61:H69">G9/G$23</f>
        <v>0</v>
      </c>
      <c r="H61" s="275">
        <f t="shared" si="3"/>
        <v>7.3026621522937E-05</v>
      </c>
      <c r="I61" s="275"/>
      <c r="J61" s="275"/>
      <c r="K61" s="275"/>
      <c r="L61" s="275"/>
      <c r="M61" s="275"/>
      <c r="N61" s="275"/>
      <c r="O61" s="275"/>
      <c r="P61" s="275"/>
      <c r="Q61" s="275"/>
      <c r="R61" s="275"/>
    </row>
    <row r="62" spans="2:18" s="104" customFormat="1" ht="15">
      <c r="B62" s="230" t="s">
        <v>16</v>
      </c>
      <c r="C62" s="275">
        <f>C10/$C$23</f>
        <v>0</v>
      </c>
      <c r="D62" s="275">
        <f aca="true" t="shared" si="4" ref="D62:F66">D10/D$23</f>
        <v>0</v>
      </c>
      <c r="E62" s="275">
        <f t="shared" si="4"/>
        <v>0</v>
      </c>
      <c r="F62" s="275">
        <f t="shared" si="4"/>
        <v>0</v>
      </c>
      <c r="G62" s="275">
        <f t="shared" si="3"/>
        <v>0</v>
      </c>
      <c r="H62" s="275">
        <f t="shared" si="3"/>
        <v>0</v>
      </c>
      <c r="I62" s="275"/>
      <c r="J62" s="275"/>
      <c r="K62" s="275"/>
      <c r="L62" s="275"/>
      <c r="M62" s="275"/>
      <c r="N62" s="275"/>
      <c r="O62" s="275"/>
      <c r="P62" s="275"/>
      <c r="Q62" s="275"/>
      <c r="R62" s="275"/>
    </row>
    <row r="63" spans="2:18" s="104" customFormat="1" ht="15">
      <c r="B63" s="230" t="s">
        <v>17</v>
      </c>
      <c r="C63" s="275">
        <f>C11/$C$23</f>
        <v>0.02595230496382271</v>
      </c>
      <c r="D63" s="275">
        <f t="shared" si="4"/>
        <v>0.017212338311031222</v>
      </c>
      <c r="E63" s="275">
        <f t="shared" si="4"/>
        <v>0.0008916608025911181</v>
      </c>
      <c r="F63" s="275">
        <f t="shared" si="4"/>
        <v>0.018360411343831068</v>
      </c>
      <c r="G63" s="275">
        <f t="shared" si="3"/>
        <v>0.0032953161473662845</v>
      </c>
      <c r="H63" s="275">
        <f t="shared" si="3"/>
        <v>0.01633804686981345</v>
      </c>
      <c r="I63" s="275">
        <f aca="true" t="shared" si="5" ref="I63:M66">I11/I$23</f>
        <v>0</v>
      </c>
      <c r="J63" s="275">
        <f t="shared" si="5"/>
        <v>0.01998093210720393</v>
      </c>
      <c r="K63" s="275">
        <f t="shared" si="5"/>
        <v>0.0014123114598987032</v>
      </c>
      <c r="L63" s="275">
        <f t="shared" si="5"/>
        <v>0.011789497664882105</v>
      </c>
      <c r="M63" s="275">
        <f t="shared" si="5"/>
        <v>0.0008447387282842418</v>
      </c>
      <c r="N63" s="275"/>
      <c r="O63" s="275"/>
      <c r="P63" s="275"/>
      <c r="Q63" s="275"/>
      <c r="R63" s="275"/>
    </row>
    <row r="64" spans="2:18" s="104" customFormat="1" ht="12.75">
      <c r="B64" s="230" t="s">
        <v>203</v>
      </c>
      <c r="C64" s="275">
        <f>C12/$C$23</f>
        <v>0.1729884337719316</v>
      </c>
      <c r="D64" s="275">
        <f t="shared" si="4"/>
        <v>0.05455315489487994</v>
      </c>
      <c r="E64" s="275">
        <f t="shared" si="4"/>
        <v>0.07482239080770009</v>
      </c>
      <c r="F64" s="275">
        <f t="shared" si="4"/>
        <v>0.36611464468386645</v>
      </c>
      <c r="G64" s="275">
        <f t="shared" si="3"/>
        <v>0.1597260986501573</v>
      </c>
      <c r="H64" s="275">
        <f t="shared" si="3"/>
        <v>0.020978556728407354</v>
      </c>
      <c r="I64" s="275">
        <f t="shared" si="5"/>
        <v>0.013120282640115626</v>
      </c>
      <c r="J64" s="275">
        <f t="shared" si="5"/>
        <v>0.05722385605254264</v>
      </c>
      <c r="K64" s="275">
        <f t="shared" si="5"/>
        <v>0.07084516057216007</v>
      </c>
      <c r="L64" s="275">
        <f t="shared" si="5"/>
        <v>0.054581007707787524</v>
      </c>
      <c r="M64" s="275">
        <f t="shared" si="5"/>
        <v>0.11264889586675313</v>
      </c>
      <c r="N64" s="275"/>
      <c r="O64" s="275"/>
      <c r="P64" s="275"/>
      <c r="Q64" s="275"/>
      <c r="R64" s="275"/>
    </row>
    <row r="65" spans="2:18" s="104" customFormat="1" ht="15">
      <c r="B65" s="230" t="s">
        <v>204</v>
      </c>
      <c r="C65" s="275">
        <f>C13/$C$23</f>
        <v>0.2979586395239384</v>
      </c>
      <c r="D65" s="275">
        <f t="shared" si="4"/>
        <v>0.11350961647263452</v>
      </c>
      <c r="E65" s="275">
        <f t="shared" si="4"/>
        <v>0.1403811488446968</v>
      </c>
      <c r="F65" s="275">
        <f t="shared" si="4"/>
        <v>0.04836771823830284</v>
      </c>
      <c r="G65" s="275">
        <f t="shared" si="3"/>
        <v>0.11628438039175885</v>
      </c>
      <c r="H65" s="275">
        <f t="shared" si="3"/>
        <v>0.10396999269733785</v>
      </c>
      <c r="I65" s="275">
        <f t="shared" si="5"/>
        <v>0.006873293720892886</v>
      </c>
      <c r="J65" s="275">
        <f t="shared" si="5"/>
        <v>0.11605183641967524</v>
      </c>
      <c r="K65" s="275">
        <f t="shared" si="5"/>
        <v>0.02113597150331163</v>
      </c>
      <c r="L65" s="275">
        <f t="shared" si="5"/>
        <v>0.32234119299844327</v>
      </c>
      <c r="M65" s="275">
        <f t="shared" si="5"/>
        <v>0.040061094235298134</v>
      </c>
      <c r="N65" s="275"/>
      <c r="O65" s="275"/>
      <c r="P65" s="275"/>
      <c r="Q65" s="275"/>
      <c r="R65" s="275"/>
    </row>
    <row r="66" spans="2:18" s="104" customFormat="1" ht="15">
      <c r="B66" s="232" t="s">
        <v>18</v>
      </c>
      <c r="C66" s="275">
        <f>C14/$C$23</f>
        <v>0.24938290557546328</v>
      </c>
      <c r="D66" s="275">
        <f t="shared" si="4"/>
        <v>0.3599428410703721</v>
      </c>
      <c r="E66" s="275">
        <f t="shared" si="4"/>
        <v>0.4339399839983034</v>
      </c>
      <c r="F66" s="275">
        <f t="shared" si="4"/>
        <v>0.4220933026672617</v>
      </c>
      <c r="G66" s="275">
        <f t="shared" si="3"/>
        <v>0.2843359890388714</v>
      </c>
      <c r="H66" s="275">
        <f t="shared" si="3"/>
        <v>0.6902741817698997</v>
      </c>
      <c r="I66" s="275">
        <f t="shared" si="5"/>
        <v>0.8454311867673037</v>
      </c>
      <c r="J66" s="275">
        <f t="shared" si="5"/>
        <v>0.5216380227906718</v>
      </c>
      <c r="K66" s="275">
        <f t="shared" si="5"/>
        <v>0.6250208715979295</v>
      </c>
      <c r="L66" s="275">
        <f t="shared" si="5"/>
        <v>0.4083608611459164</v>
      </c>
      <c r="M66" s="275">
        <f t="shared" si="5"/>
        <v>0.47717498890747123</v>
      </c>
      <c r="N66" s="275"/>
      <c r="O66" s="275"/>
      <c r="P66" s="275"/>
      <c r="Q66" s="275"/>
      <c r="R66" s="275"/>
    </row>
    <row r="67" spans="2:18" s="104" customFormat="1" ht="15">
      <c r="B67" s="230" t="s">
        <v>205</v>
      </c>
      <c r="C67" s="275"/>
      <c r="D67" s="275"/>
      <c r="E67" s="275"/>
      <c r="F67" s="275"/>
      <c r="G67" s="275">
        <f t="shared" si="3"/>
        <v>0.0003330203998782097</v>
      </c>
      <c r="H67" s="275">
        <f t="shared" si="3"/>
        <v>0.00028546770231693553</v>
      </c>
      <c r="I67" s="275"/>
      <c r="J67" s="275"/>
      <c r="K67" s="275">
        <f>K15/K$23</f>
        <v>0.00027828797239383315</v>
      </c>
      <c r="L67" s="275"/>
      <c r="M67" s="275"/>
      <c r="N67" s="275"/>
      <c r="O67" s="275"/>
      <c r="P67" s="275"/>
      <c r="Q67" s="275"/>
      <c r="R67" s="275"/>
    </row>
    <row r="68" spans="2:18" s="104" customFormat="1" ht="15">
      <c r="B68" s="230" t="s">
        <v>19</v>
      </c>
      <c r="C68" s="275">
        <f>C16/$C$23</f>
        <v>0</v>
      </c>
      <c r="D68" s="275">
        <f aca="true" t="shared" si="6" ref="D68:F69">D16/D$23</f>
        <v>2.2630797929605285E-05</v>
      </c>
      <c r="E68" s="275">
        <f t="shared" si="6"/>
        <v>4.3378093099027365E-05</v>
      </c>
      <c r="F68" s="275">
        <f t="shared" si="6"/>
        <v>0</v>
      </c>
      <c r="G68" s="275">
        <f t="shared" si="3"/>
        <v>0</v>
      </c>
      <c r="H68" s="275">
        <f t="shared" si="3"/>
        <v>2.6555135099249817E-05</v>
      </c>
      <c r="I68" s="275">
        <f>I16/I$23</f>
        <v>0</v>
      </c>
      <c r="J68" s="275">
        <f>J16/J$23</f>
        <v>6.053299300339489E-05</v>
      </c>
      <c r="K68" s="275">
        <f>K16/K$23</f>
        <v>6.261479378861246E-05</v>
      </c>
      <c r="L68" s="275">
        <f>L16/L$23</f>
        <v>0</v>
      </c>
      <c r="M68" s="275">
        <f>M16/M$23</f>
        <v>0</v>
      </c>
      <c r="N68" s="275"/>
      <c r="O68" s="275"/>
      <c r="P68" s="275"/>
      <c r="Q68" s="275"/>
      <c r="R68" s="275"/>
    </row>
    <row r="69" spans="2:18" s="104" customFormat="1" ht="15">
      <c r="B69" s="230" t="s">
        <v>20</v>
      </c>
      <c r="C69" s="275">
        <f>C17/$C$23</f>
        <v>0.04384097345383003</v>
      </c>
      <c r="D69" s="275">
        <f t="shared" si="6"/>
        <v>0.044973861428391305</v>
      </c>
      <c r="E69" s="275">
        <f t="shared" si="6"/>
        <v>0.015105215974705752</v>
      </c>
      <c r="F69" s="275">
        <f t="shared" si="6"/>
        <v>0.008390668752482627</v>
      </c>
      <c r="G69" s="275">
        <f t="shared" si="3"/>
        <v>0.07791725870293312</v>
      </c>
      <c r="H69" s="275">
        <f t="shared" si="3"/>
        <v>0.01644426741021045</v>
      </c>
      <c r="I69" s="275">
        <f>I17/I$23</f>
        <v>0.004111128954552754</v>
      </c>
      <c r="J69" s="275">
        <f>J17/J$23</f>
        <v>0.03162344442819021</v>
      </c>
      <c r="K69" s="275">
        <f>K17/K$23</f>
        <v>0.02678521734290644</v>
      </c>
      <c r="L69" s="275">
        <f>L17/L$23</f>
        <v>0.0060466264191062005</v>
      </c>
      <c r="M69" s="275">
        <f>M17/M$23</f>
        <v>0.004590600361787092</v>
      </c>
      <c r="N69" s="275"/>
      <c r="O69" s="275"/>
      <c r="P69" s="275"/>
      <c r="Q69" s="275"/>
      <c r="R69" s="275"/>
    </row>
    <row r="70" spans="2:18" s="104" customFormat="1" ht="15">
      <c r="B70" s="230" t="s">
        <v>206</v>
      </c>
      <c r="C70" s="275"/>
      <c r="D70" s="275"/>
      <c r="E70" s="275"/>
      <c r="F70" s="275"/>
      <c r="G70" s="275"/>
      <c r="H70" s="275"/>
      <c r="I70" s="275"/>
      <c r="J70" s="275"/>
      <c r="K70" s="275"/>
      <c r="L70" s="275"/>
      <c r="M70" s="275"/>
      <c r="N70" s="275"/>
      <c r="O70" s="275"/>
      <c r="P70" s="275"/>
      <c r="Q70" s="275"/>
      <c r="R70" s="275"/>
    </row>
    <row r="71" spans="2:18" s="104" customFormat="1" ht="15">
      <c r="B71" s="230" t="s">
        <v>21</v>
      </c>
      <c r="C71" s="275">
        <f>C19/$C$23</f>
        <v>0</v>
      </c>
      <c r="D71" s="275">
        <f aca="true" t="shared" si="7" ref="D71:F72">D19/D$23</f>
        <v>0</v>
      </c>
      <c r="E71" s="275">
        <f t="shared" si="7"/>
        <v>1.9279152488456608E-05</v>
      </c>
      <c r="F71" s="275">
        <f t="shared" si="7"/>
        <v>0</v>
      </c>
      <c r="G71" s="275"/>
      <c r="H71" s="275">
        <f>H19/H$23</f>
        <v>0</v>
      </c>
      <c r="I71" s="275"/>
      <c r="J71" s="275"/>
      <c r="K71" s="275">
        <f>K19/K$23</f>
        <v>0.00015305838481660824</v>
      </c>
      <c r="L71" s="275"/>
      <c r="M71" s="275"/>
      <c r="N71" s="275"/>
      <c r="O71" s="275"/>
      <c r="P71" s="275"/>
      <c r="Q71" s="275"/>
      <c r="R71" s="275"/>
    </row>
    <row r="72" spans="2:18" s="104" customFormat="1" ht="15">
      <c r="B72" s="230" t="s">
        <v>22</v>
      </c>
      <c r="C72" s="275">
        <f>C20/$C$23</f>
        <v>0.0016361587033543274</v>
      </c>
      <c r="D72" s="275">
        <f t="shared" si="7"/>
        <v>0.015182032439632346</v>
      </c>
      <c r="E72" s="275">
        <f t="shared" si="7"/>
        <v>0.002602685585941642</v>
      </c>
      <c r="F72" s="275">
        <f t="shared" si="7"/>
        <v>0.00098079120426448</v>
      </c>
      <c r="G72" s="275">
        <f>G20/G$23</f>
        <v>0.00026641631990256777</v>
      </c>
      <c r="H72" s="275">
        <f>H20/H$23</f>
        <v>0</v>
      </c>
      <c r="I72" s="275">
        <f>I20/I$23</f>
        <v>0</v>
      </c>
      <c r="J72" s="275">
        <f>J20/J$23</f>
        <v>0.00955412406236916</v>
      </c>
      <c r="K72" s="275">
        <f>K20/K$23</f>
        <v>0</v>
      </c>
      <c r="L72" s="275">
        <f>L20/L$23</f>
        <v>9.492349166571743E-06</v>
      </c>
      <c r="M72" s="275">
        <f>M20/M$23</f>
        <v>0.0011519164476603296</v>
      </c>
      <c r="N72" s="275"/>
      <c r="O72" s="275"/>
      <c r="P72" s="275"/>
      <c r="Q72" s="275"/>
      <c r="R72" s="275"/>
    </row>
    <row r="73" spans="1:25" s="158" customFormat="1" ht="24" customHeight="1">
      <c r="A73" s="104"/>
      <c r="B73" s="230" t="s">
        <v>23</v>
      </c>
      <c r="C73" s="275"/>
      <c r="D73" s="275"/>
      <c r="E73" s="275"/>
      <c r="F73" s="275"/>
      <c r="G73" s="275"/>
      <c r="H73" s="275"/>
      <c r="I73" s="275"/>
      <c r="J73" s="275"/>
      <c r="K73" s="275"/>
      <c r="L73" s="275"/>
      <c r="M73" s="275"/>
      <c r="N73" s="275"/>
      <c r="O73" s="275"/>
      <c r="P73" s="275"/>
      <c r="Q73" s="275"/>
      <c r="R73" s="275"/>
      <c r="S73" s="233"/>
      <c r="T73" s="233"/>
      <c r="U73" s="233"/>
      <c r="V73" s="233"/>
      <c r="W73" s="233"/>
      <c r="X73" s="233"/>
      <c r="Y73" s="233"/>
    </row>
    <row r="74" spans="1:25" s="158" customFormat="1" ht="24" customHeight="1">
      <c r="A74" s="104"/>
      <c r="B74" s="230" t="s">
        <v>208</v>
      </c>
      <c r="C74" s="275">
        <f>C22/$C$23</f>
        <v>0.00903725189976205</v>
      </c>
      <c r="D74" s="275">
        <f aca="true" t="shared" si="8" ref="D74:M74">D22/D$23</f>
        <v>0.01995066486051346</v>
      </c>
      <c r="E74" s="275">
        <f t="shared" si="8"/>
        <v>0.024364028957287037</v>
      </c>
      <c r="F74" s="275">
        <f t="shared" si="8"/>
        <v>0.0067576513973822685</v>
      </c>
      <c r="G74" s="275">
        <f t="shared" si="8"/>
        <v>0.01767862579924896</v>
      </c>
      <c r="H74" s="275">
        <f t="shared" si="8"/>
        <v>0.010402974175131117</v>
      </c>
      <c r="I74" s="275">
        <f t="shared" si="8"/>
        <v>0.01638027942829613</v>
      </c>
      <c r="J74" s="275">
        <f t="shared" si="8"/>
        <v>0.01626319745357876</v>
      </c>
      <c r="K74" s="275">
        <f t="shared" si="8"/>
        <v>0.01938275727723048</v>
      </c>
      <c r="L74" s="275">
        <f t="shared" si="8"/>
        <v>0.008267836124083989</v>
      </c>
      <c r="M74" s="275">
        <f t="shared" si="8"/>
        <v>0.021647496501587087</v>
      </c>
      <c r="N74" s="275"/>
      <c r="O74" s="275"/>
      <c r="P74" s="275"/>
      <c r="Q74" s="275"/>
      <c r="R74" s="275"/>
      <c r="S74" s="233"/>
      <c r="T74" s="233"/>
      <c r="U74" s="233"/>
      <c r="V74" s="233"/>
      <c r="W74" s="233"/>
      <c r="X74" s="233"/>
      <c r="Y74" s="233"/>
    </row>
    <row r="75" spans="2:25" s="158" customFormat="1" ht="45" customHeight="1">
      <c r="B75" s="233" t="s">
        <v>27</v>
      </c>
      <c r="C75" s="275"/>
      <c r="D75" s="275"/>
      <c r="E75" s="275"/>
      <c r="F75" s="275"/>
      <c r="G75" s="275"/>
      <c r="H75" s="275"/>
      <c r="I75" s="275"/>
      <c r="J75" s="275"/>
      <c r="K75" s="275"/>
      <c r="L75" s="275"/>
      <c r="M75" s="275"/>
      <c r="N75" s="275">
        <f>C28/C31</f>
        <v>0.9447616863048097</v>
      </c>
      <c r="O75" s="275">
        <f>D28/D31</f>
        <v>0.9612820448313165</v>
      </c>
      <c r="P75" s="275">
        <f>E28/E31</f>
        <v>0.4094691888636426</v>
      </c>
      <c r="Q75" s="275">
        <f>F28/F31</f>
        <v>0.7333198748359746</v>
      </c>
      <c r="R75" s="275">
        <f>G28/G31</f>
        <v>1</v>
      </c>
      <c r="S75" s="233"/>
      <c r="T75" s="233"/>
      <c r="U75" s="233"/>
      <c r="V75" s="233"/>
      <c r="W75" s="233"/>
      <c r="X75" s="233"/>
      <c r="Y75" s="233"/>
    </row>
    <row r="76" spans="2:25" s="158" customFormat="1" ht="15">
      <c r="B76" s="233" t="s">
        <v>227</v>
      </c>
      <c r="C76" s="275"/>
      <c r="D76" s="275"/>
      <c r="E76" s="275"/>
      <c r="F76" s="275"/>
      <c r="G76" s="275"/>
      <c r="H76" s="275"/>
      <c r="I76" s="275"/>
      <c r="J76" s="275"/>
      <c r="K76" s="275"/>
      <c r="L76" s="275"/>
      <c r="M76" s="275"/>
      <c r="N76" s="275"/>
      <c r="O76" s="275"/>
      <c r="P76" s="275"/>
      <c r="Q76" s="275">
        <f>F29/F31</f>
        <v>0</v>
      </c>
      <c r="R76" s="275"/>
      <c r="S76" s="233"/>
      <c r="T76" s="233"/>
      <c r="U76" s="233"/>
      <c r="V76" s="233"/>
      <c r="W76" s="233"/>
      <c r="X76" s="233"/>
      <c r="Y76" s="233"/>
    </row>
    <row r="77" spans="2:25" s="158" customFormat="1" ht="15">
      <c r="B77" s="234" t="s">
        <v>224</v>
      </c>
      <c r="C77" s="275"/>
      <c r="D77" s="275"/>
      <c r="E77" s="275"/>
      <c r="F77" s="275"/>
      <c r="G77" s="275"/>
      <c r="H77" s="275"/>
      <c r="I77" s="275"/>
      <c r="J77" s="275"/>
      <c r="K77" s="275"/>
      <c r="L77" s="275"/>
      <c r="M77" s="275"/>
      <c r="N77" s="275">
        <f>C30/C31</f>
        <v>0.055238313695190264</v>
      </c>
      <c r="O77" s="275">
        <f>D30/D31</f>
        <v>0.03871795516868349</v>
      </c>
      <c r="P77" s="275">
        <f>E30/E31</f>
        <v>0.5905308111363574</v>
      </c>
      <c r="Q77" s="275">
        <f>F30/F31</f>
        <v>0.26668012516402545</v>
      </c>
      <c r="R77" s="275">
        <f>G30/G31</f>
        <v>0</v>
      </c>
      <c r="S77" s="233"/>
      <c r="T77" s="233"/>
      <c r="U77" s="233"/>
      <c r="V77" s="233"/>
      <c r="W77" s="233"/>
      <c r="X77" s="233"/>
      <c r="Y77" s="233"/>
    </row>
    <row r="78" spans="2:25" s="158" customFormat="1" ht="15">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row>
    <row r="79" spans="2:25" s="158" customFormat="1" ht="15">
      <c r="B79" s="233"/>
      <c r="C79" s="233"/>
      <c r="D79" s="233"/>
      <c r="E79" s="233"/>
      <c r="F79" s="233"/>
      <c r="G79" s="233"/>
      <c r="H79" s="233"/>
      <c r="I79" s="233"/>
      <c r="J79" s="233"/>
      <c r="K79" s="233"/>
      <c r="L79" s="233"/>
      <c r="M79" s="233"/>
      <c r="N79" s="233"/>
      <c r="O79" s="233"/>
      <c r="P79" s="233"/>
      <c r="Q79" s="233"/>
      <c r="R79" s="233"/>
      <c r="S79" s="233"/>
      <c r="T79" s="233"/>
      <c r="U79" s="233"/>
      <c r="V79" s="233"/>
      <c r="W79" s="233"/>
      <c r="X79" s="233"/>
      <c r="Y79" s="233"/>
    </row>
    <row r="80" spans="2:25" s="158" customFormat="1" ht="15">
      <c r="B80" s="233"/>
      <c r="C80" s="233"/>
      <c r="D80" s="233"/>
      <c r="E80" s="233"/>
      <c r="F80" s="233"/>
      <c r="G80" s="233"/>
      <c r="H80" s="233"/>
      <c r="I80" s="233"/>
      <c r="J80" s="233"/>
      <c r="K80" s="233"/>
      <c r="L80" s="233"/>
      <c r="M80" s="233"/>
      <c r="N80" s="233"/>
      <c r="O80" s="233"/>
      <c r="P80" s="233"/>
      <c r="Q80" s="233"/>
      <c r="R80" s="233"/>
      <c r="S80" s="233"/>
      <c r="T80" s="233"/>
      <c r="U80" s="233"/>
      <c r="V80" s="233"/>
      <c r="W80" s="233"/>
      <c r="X80" s="233"/>
      <c r="Y80" s="233"/>
    </row>
    <row r="81" spans="2:25" s="158" customFormat="1" ht="15">
      <c r="B81" s="233"/>
      <c r="C81" s="233"/>
      <c r="D81" s="233"/>
      <c r="E81" s="233"/>
      <c r="F81" s="233"/>
      <c r="G81" s="233"/>
      <c r="H81" s="233"/>
      <c r="I81" s="233"/>
      <c r="J81" s="233"/>
      <c r="K81" s="233"/>
      <c r="L81" s="233"/>
      <c r="M81" s="233"/>
      <c r="N81" s="233"/>
      <c r="O81" s="233"/>
      <c r="P81" s="233"/>
      <c r="Q81" s="233"/>
      <c r="R81" s="233"/>
      <c r="S81" s="233"/>
      <c r="T81" s="233"/>
      <c r="U81" s="233"/>
      <c r="V81" s="233"/>
      <c r="W81" s="233"/>
      <c r="X81" s="233"/>
      <c r="Y81" s="233"/>
    </row>
    <row r="82" spans="3:22" s="104" customFormat="1" ht="18.75" customHeight="1">
      <c r="C82" s="229"/>
      <c r="D82" s="229"/>
      <c r="E82" s="229"/>
      <c r="F82" s="229"/>
      <c r="G82" s="229"/>
      <c r="H82" s="229"/>
      <c r="I82" s="229"/>
      <c r="J82" s="229"/>
      <c r="K82" s="229"/>
      <c r="L82" s="229"/>
      <c r="M82" s="229"/>
      <c r="N82" s="229"/>
      <c r="O82" s="229"/>
      <c r="P82" s="229"/>
      <c r="Q82" s="229"/>
      <c r="R82" s="229"/>
      <c r="T82" s="193"/>
      <c r="U82" s="193"/>
      <c r="V82" s="193"/>
    </row>
    <row r="83" spans="3:19" s="104" customFormat="1" ht="27.75" customHeight="1">
      <c r="C83" s="231" t="str">
        <f>C55</f>
        <v>Makedonija</v>
      </c>
      <c r="D83" s="231" t="str">
        <f aca="true" t="shared" si="9" ref="D83:R83">D55</f>
        <v>Triglav</v>
      </c>
      <c r="E83" s="231" t="str">
        <f t="shared" si="9"/>
        <v>Sava</v>
      </c>
      <c r="F83" s="231" t="str">
        <f t="shared" si="9"/>
        <v>Evroins</v>
      </c>
      <c r="G83" s="231" t="str">
        <f t="shared" si="9"/>
        <v>Eurolink</v>
      </c>
      <c r="H83" s="231" t="str">
        <f t="shared" si="9"/>
        <v>Winner</v>
      </c>
      <c r="I83" s="231" t="str">
        <f t="shared" si="9"/>
        <v>Grawe nonlife</v>
      </c>
      <c r="J83" s="231" t="str">
        <f t="shared" si="9"/>
        <v>Uniqa</v>
      </c>
      <c r="K83" s="231" t="str">
        <f t="shared" si="9"/>
        <v>Insur. Policy</v>
      </c>
      <c r="L83" s="231" t="str">
        <f t="shared" si="9"/>
        <v>Halk</v>
      </c>
      <c r="M83" s="231" t="str">
        <f t="shared" si="9"/>
        <v>Croacija nonlife</v>
      </c>
      <c r="N83" s="231" t="str">
        <f t="shared" si="9"/>
        <v>Croatia life</v>
      </c>
      <c r="O83" s="231" t="str">
        <f t="shared" si="9"/>
        <v>Grawe</v>
      </c>
      <c r="P83" s="231" t="str">
        <f t="shared" si="9"/>
        <v>Winner life</v>
      </c>
      <c r="Q83" s="231" t="str">
        <f t="shared" si="9"/>
        <v>Uniqa life</v>
      </c>
      <c r="R83" s="231" t="str">
        <f t="shared" si="9"/>
        <v>Triglav life</v>
      </c>
      <c r="S83" s="231" t="s">
        <v>11</v>
      </c>
    </row>
    <row r="84" spans="3:19" s="104" customFormat="1" ht="15">
      <c r="C84" s="235">
        <f>C23/$M$26</f>
        <v>0.09583649360569944</v>
      </c>
      <c r="D84" s="235">
        <f aca="true" t="shared" si="10" ref="D84:M84">D23/$M$26</f>
        <v>0.11975660966367734</v>
      </c>
      <c r="E84" s="235">
        <f t="shared" si="10"/>
        <v>0.08032918713342292</v>
      </c>
      <c r="F84" s="235">
        <f t="shared" si="10"/>
        <v>0.07895047596702398</v>
      </c>
      <c r="G84" s="235">
        <f t="shared" si="10"/>
        <v>0.1220730457514518</v>
      </c>
      <c r="H84" s="235">
        <f t="shared" si="10"/>
        <v>0.058319366187776514</v>
      </c>
      <c r="I84" s="235">
        <f t="shared" si="10"/>
        <v>0.024109054853036205</v>
      </c>
      <c r="J84" s="235">
        <f t="shared" si="10"/>
        <v>0.07675212662616097</v>
      </c>
      <c r="K84" s="235">
        <f t="shared" si="10"/>
        <v>0.05565021853791572</v>
      </c>
      <c r="L84" s="235">
        <f t="shared" si="10"/>
        <v>0.08157509910575424</v>
      </c>
      <c r="M84" s="235">
        <f t="shared" si="10"/>
        <v>0.04537473570830947</v>
      </c>
      <c r="N84" s="235">
        <f>C31/$M$26</f>
        <v>0.06414007488635602</v>
      </c>
      <c r="O84" s="235">
        <f aca="true" t="shared" si="11" ref="O84:Q84">D31/$M$26</f>
        <v>0.04616882068508123</v>
      </c>
      <c r="P84" s="235">
        <f t="shared" si="11"/>
        <v>0.02828584116674352</v>
      </c>
      <c r="Q84" s="235">
        <f t="shared" si="11"/>
        <v>0.015342759365924502</v>
      </c>
      <c r="R84" s="235">
        <f>G31/$M$26</f>
        <v>0.007336090755666131</v>
      </c>
      <c r="S84" s="231">
        <f>SUM(C84:R84)</f>
        <v>0.9999999999999999</v>
      </c>
    </row>
    <row r="85" spans="3:19" s="104" customFormat="1" ht="15">
      <c r="C85" s="276"/>
      <c r="D85" s="276"/>
      <c r="E85" s="276"/>
      <c r="F85" s="276"/>
      <c r="G85" s="276"/>
      <c r="H85" s="276"/>
      <c r="I85" s="276"/>
      <c r="J85" s="276"/>
      <c r="K85" s="276"/>
      <c r="L85" s="276"/>
      <c r="M85" s="276"/>
      <c r="N85" s="276"/>
      <c r="O85" s="276"/>
      <c r="P85" s="276"/>
      <c r="Q85" s="276"/>
      <c r="R85" s="276"/>
      <c r="S85" s="276"/>
    </row>
    <row r="86" spans="2:25" s="56" customFormat="1" ht="15">
      <c r="B86" s="280"/>
      <c r="C86" s="282"/>
      <c r="D86" s="282"/>
      <c r="E86" s="282"/>
      <c r="F86" s="282"/>
      <c r="G86" s="282"/>
      <c r="H86" s="282"/>
      <c r="I86" s="282"/>
      <c r="J86" s="282"/>
      <c r="K86" s="282"/>
      <c r="L86" s="282"/>
      <c r="M86" s="282"/>
      <c r="N86" s="282"/>
      <c r="O86" s="282"/>
      <c r="P86" s="282"/>
      <c r="Q86" s="282"/>
      <c r="R86" s="282"/>
      <c r="S86" s="280"/>
      <c r="T86" s="280"/>
      <c r="U86" s="280"/>
      <c r="V86" s="280"/>
      <c r="W86" s="280"/>
      <c r="X86" s="280"/>
      <c r="Y86" s="280"/>
    </row>
    <row r="87" spans="2:25" s="56" customFormat="1" ht="15">
      <c r="B87" s="280"/>
      <c r="C87" s="281"/>
      <c r="D87" s="281"/>
      <c r="E87" s="280"/>
      <c r="F87" s="280"/>
      <c r="G87" s="280"/>
      <c r="H87" s="280"/>
      <c r="I87" s="280"/>
      <c r="J87" s="280"/>
      <c r="K87" s="280"/>
      <c r="L87" s="280"/>
      <c r="M87" s="280"/>
      <c r="N87" s="280"/>
      <c r="O87" s="280"/>
      <c r="P87" s="280"/>
      <c r="Q87" s="280"/>
      <c r="R87" s="280"/>
      <c r="S87" s="280"/>
      <c r="T87" s="280"/>
      <c r="U87" s="280"/>
      <c r="V87" s="280"/>
      <c r="W87" s="280"/>
      <c r="X87" s="280"/>
      <c r="Y87" s="280"/>
    </row>
    <row r="88" spans="2:25" s="56" customFormat="1" ht="15">
      <c r="B88" s="280"/>
      <c r="C88" s="281"/>
      <c r="D88" s="281"/>
      <c r="E88" s="280"/>
      <c r="F88" s="280"/>
      <c r="G88" s="280"/>
      <c r="H88" s="280"/>
      <c r="I88" s="280"/>
      <c r="J88" s="280"/>
      <c r="K88" s="280"/>
      <c r="L88" s="280"/>
      <c r="M88" s="280"/>
      <c r="N88" s="280"/>
      <c r="O88" s="280"/>
      <c r="P88" s="280"/>
      <c r="Q88" s="280"/>
      <c r="R88" s="280"/>
      <c r="S88" s="280"/>
      <c r="T88" s="280"/>
      <c r="U88" s="280"/>
      <c r="V88" s="280"/>
      <c r="W88" s="280"/>
      <c r="X88" s="280"/>
      <c r="Y88" s="280"/>
    </row>
    <row r="89" spans="2:25" s="56" customFormat="1" ht="15">
      <c r="B89" s="280"/>
      <c r="C89" s="281"/>
      <c r="D89" s="281"/>
      <c r="E89" s="280"/>
      <c r="F89" s="280"/>
      <c r="G89" s="280"/>
      <c r="H89" s="280"/>
      <c r="I89" s="280"/>
      <c r="J89" s="280"/>
      <c r="K89" s="280"/>
      <c r="L89" s="280"/>
      <c r="M89" s="280"/>
      <c r="N89" s="280"/>
      <c r="O89" s="280"/>
      <c r="P89" s="280"/>
      <c r="Q89" s="280"/>
      <c r="R89" s="280"/>
      <c r="S89" s="280"/>
      <c r="T89" s="280"/>
      <c r="U89" s="280"/>
      <c r="V89" s="280"/>
      <c r="W89" s="280"/>
      <c r="X89" s="280"/>
      <c r="Y89" s="280"/>
    </row>
    <row r="90" spans="2:25" s="56" customFormat="1" ht="15">
      <c r="B90" s="280"/>
      <c r="C90" s="281"/>
      <c r="D90" s="281"/>
      <c r="E90" s="280"/>
      <c r="F90" s="280"/>
      <c r="G90" s="280"/>
      <c r="H90" s="280"/>
      <c r="I90" s="280"/>
      <c r="J90" s="280"/>
      <c r="K90" s="280"/>
      <c r="L90" s="280"/>
      <c r="M90" s="280"/>
      <c r="N90" s="280"/>
      <c r="O90" s="280"/>
      <c r="P90" s="280"/>
      <c r="Q90" s="280"/>
      <c r="R90" s="280"/>
      <c r="S90" s="280"/>
      <c r="T90" s="280"/>
      <c r="U90" s="280"/>
      <c r="V90" s="280"/>
      <c r="W90" s="280"/>
      <c r="X90" s="280"/>
      <c r="Y90" s="280"/>
    </row>
    <row r="91" spans="2:25" s="56" customFormat="1" ht="15">
      <c r="B91" s="280"/>
      <c r="C91" s="281"/>
      <c r="D91" s="281"/>
      <c r="E91" s="280"/>
      <c r="F91" s="280"/>
      <c r="G91" s="280"/>
      <c r="H91" s="280"/>
      <c r="I91" s="280"/>
      <c r="J91" s="280"/>
      <c r="K91" s="280"/>
      <c r="L91" s="280"/>
      <c r="M91" s="280"/>
      <c r="N91" s="280"/>
      <c r="O91" s="280"/>
      <c r="P91" s="280"/>
      <c r="Q91" s="280"/>
      <c r="R91" s="280"/>
      <c r="S91" s="280"/>
      <c r="T91" s="280"/>
      <c r="U91" s="280"/>
      <c r="V91" s="280"/>
      <c r="W91" s="280"/>
      <c r="X91" s="280"/>
      <c r="Y91" s="280"/>
    </row>
    <row r="92" spans="2:25" s="56" customFormat="1" ht="15">
      <c r="B92" s="280"/>
      <c r="C92" s="281"/>
      <c r="D92" s="281"/>
      <c r="E92" s="280"/>
      <c r="F92" s="280"/>
      <c r="G92" s="280"/>
      <c r="H92" s="280"/>
      <c r="I92" s="280"/>
      <c r="J92" s="280"/>
      <c r="K92" s="280"/>
      <c r="L92" s="280"/>
      <c r="M92" s="280"/>
      <c r="N92" s="280"/>
      <c r="O92" s="280"/>
      <c r="P92" s="280"/>
      <c r="Q92" s="280"/>
      <c r="R92" s="280"/>
      <c r="S92" s="280"/>
      <c r="T92" s="280"/>
      <c r="U92" s="280"/>
      <c r="V92" s="280"/>
      <c r="W92" s="280"/>
      <c r="X92" s="280"/>
      <c r="Y92" s="280"/>
    </row>
    <row r="93" spans="2:25" s="56" customFormat="1" ht="15">
      <c r="B93" s="280"/>
      <c r="C93" s="281"/>
      <c r="D93" s="281"/>
      <c r="E93" s="280"/>
      <c r="F93" s="280"/>
      <c r="G93" s="280"/>
      <c r="H93" s="280"/>
      <c r="I93" s="280"/>
      <c r="J93" s="280"/>
      <c r="K93" s="280"/>
      <c r="L93" s="280"/>
      <c r="M93" s="280"/>
      <c r="N93" s="280"/>
      <c r="O93" s="280"/>
      <c r="P93" s="280"/>
      <c r="Q93" s="280"/>
      <c r="R93" s="280"/>
      <c r="S93" s="280"/>
      <c r="T93" s="280"/>
      <c r="U93" s="280"/>
      <c r="V93" s="280"/>
      <c r="W93" s="280"/>
      <c r="X93" s="280"/>
      <c r="Y93" s="280"/>
    </row>
    <row r="94" spans="2:25" s="56" customFormat="1" ht="15">
      <c r="B94" s="280"/>
      <c r="C94" s="281"/>
      <c r="D94" s="281"/>
      <c r="E94" s="280"/>
      <c r="F94" s="280"/>
      <c r="G94" s="280"/>
      <c r="H94" s="280"/>
      <c r="I94" s="280"/>
      <c r="J94" s="280"/>
      <c r="K94" s="280"/>
      <c r="L94" s="280"/>
      <c r="M94" s="280"/>
      <c r="N94" s="280"/>
      <c r="O94" s="280"/>
      <c r="P94" s="280"/>
      <c r="Q94" s="280"/>
      <c r="R94" s="280"/>
      <c r="S94" s="280"/>
      <c r="T94" s="280"/>
      <c r="U94" s="280"/>
      <c r="V94" s="280"/>
      <c r="W94" s="280"/>
      <c r="X94" s="280"/>
      <c r="Y94" s="280"/>
    </row>
    <row r="95" spans="2:25" s="56" customFormat="1" ht="15">
      <c r="B95" s="280"/>
      <c r="C95" s="281"/>
      <c r="D95" s="281"/>
      <c r="E95" s="280"/>
      <c r="F95" s="280"/>
      <c r="G95" s="280"/>
      <c r="H95" s="280"/>
      <c r="I95" s="280"/>
      <c r="J95" s="280"/>
      <c r="K95" s="280"/>
      <c r="L95" s="280"/>
      <c r="M95" s="280"/>
      <c r="N95" s="280"/>
      <c r="O95" s="280"/>
      <c r="P95" s="280"/>
      <c r="Q95" s="280"/>
      <c r="R95" s="280"/>
      <c r="S95" s="280"/>
      <c r="T95" s="280"/>
      <c r="U95" s="280"/>
      <c r="V95" s="280"/>
      <c r="W95" s="280"/>
      <c r="X95" s="280"/>
      <c r="Y95" s="280"/>
    </row>
    <row r="96" spans="2:25" s="56" customFormat="1" ht="15">
      <c r="B96" s="280"/>
      <c r="C96" s="281"/>
      <c r="D96" s="281"/>
      <c r="E96" s="280"/>
      <c r="F96" s="280"/>
      <c r="G96" s="280"/>
      <c r="H96" s="280"/>
      <c r="I96" s="280"/>
      <c r="J96" s="280"/>
      <c r="K96" s="280"/>
      <c r="L96" s="280"/>
      <c r="M96" s="280"/>
      <c r="N96" s="280"/>
      <c r="O96" s="280"/>
      <c r="P96" s="280"/>
      <c r="Q96" s="280"/>
      <c r="R96" s="280"/>
      <c r="S96" s="280"/>
      <c r="T96" s="280"/>
      <c r="U96" s="280"/>
      <c r="V96" s="280"/>
      <c r="W96" s="280"/>
      <c r="X96" s="280"/>
      <c r="Y96" s="280"/>
    </row>
    <row r="97" spans="2:25" s="56" customFormat="1" ht="15">
      <c r="B97" s="280"/>
      <c r="C97" s="281"/>
      <c r="D97" s="281"/>
      <c r="E97" s="280"/>
      <c r="F97" s="280"/>
      <c r="G97" s="280"/>
      <c r="H97" s="280"/>
      <c r="I97" s="280"/>
      <c r="J97" s="280"/>
      <c r="K97" s="280"/>
      <c r="L97" s="280"/>
      <c r="M97" s="280"/>
      <c r="N97" s="280"/>
      <c r="O97" s="280"/>
      <c r="P97" s="280"/>
      <c r="Q97" s="280"/>
      <c r="R97" s="280"/>
      <c r="S97" s="280"/>
      <c r="T97" s="280"/>
      <c r="U97" s="280"/>
      <c r="V97" s="280"/>
      <c r="W97" s="280"/>
      <c r="X97" s="280"/>
      <c r="Y97" s="280"/>
    </row>
    <row r="98" spans="2:25" s="56" customFormat="1" ht="15">
      <c r="B98" s="280"/>
      <c r="C98" s="281"/>
      <c r="D98" s="281"/>
      <c r="E98" s="280"/>
      <c r="F98" s="280"/>
      <c r="G98" s="280"/>
      <c r="H98" s="280"/>
      <c r="I98" s="280"/>
      <c r="J98" s="280"/>
      <c r="K98" s="280"/>
      <c r="L98" s="280"/>
      <c r="M98" s="280"/>
      <c r="N98" s="280"/>
      <c r="O98" s="280"/>
      <c r="P98" s="280"/>
      <c r="Q98" s="280"/>
      <c r="R98" s="280"/>
      <c r="S98" s="280"/>
      <c r="T98" s="280"/>
      <c r="U98" s="280"/>
      <c r="V98" s="280"/>
      <c r="W98" s="280"/>
      <c r="X98" s="280"/>
      <c r="Y98" s="280"/>
    </row>
    <row r="99" spans="2:25" s="56" customFormat="1" ht="15">
      <c r="B99" s="280"/>
      <c r="C99" s="281"/>
      <c r="D99" s="281"/>
      <c r="E99" s="280"/>
      <c r="F99" s="280"/>
      <c r="G99" s="280"/>
      <c r="H99" s="280"/>
      <c r="I99" s="280"/>
      <c r="J99" s="280"/>
      <c r="K99" s="280"/>
      <c r="L99" s="280"/>
      <c r="M99" s="280"/>
      <c r="N99" s="280"/>
      <c r="O99" s="280"/>
      <c r="P99" s="280"/>
      <c r="Q99" s="280"/>
      <c r="R99" s="280"/>
      <c r="S99" s="280"/>
      <c r="T99" s="280"/>
      <c r="U99" s="280"/>
      <c r="V99" s="280"/>
      <c r="W99" s="280"/>
      <c r="X99" s="280"/>
      <c r="Y99" s="280"/>
    </row>
    <row r="100" spans="2:25" s="56" customFormat="1" ht="15">
      <c r="B100" s="280"/>
      <c r="C100" s="281"/>
      <c r="D100" s="281"/>
      <c r="E100" s="280"/>
      <c r="F100" s="280"/>
      <c r="G100" s="280"/>
      <c r="H100" s="280"/>
      <c r="I100" s="280"/>
      <c r="J100" s="280"/>
      <c r="K100" s="280"/>
      <c r="L100" s="280"/>
      <c r="M100" s="280"/>
      <c r="N100" s="280"/>
      <c r="O100" s="280"/>
      <c r="P100" s="280"/>
      <c r="Q100" s="280"/>
      <c r="R100" s="280"/>
      <c r="S100" s="280"/>
      <c r="T100" s="280"/>
      <c r="U100" s="280"/>
      <c r="V100" s="280"/>
      <c r="W100" s="280"/>
      <c r="X100" s="280"/>
      <c r="Y100" s="280"/>
    </row>
    <row r="101" spans="2:25" s="56" customFormat="1" ht="15">
      <c r="B101" s="280"/>
      <c r="C101" s="281"/>
      <c r="D101" s="281"/>
      <c r="E101" s="280"/>
      <c r="F101" s="280"/>
      <c r="G101" s="280"/>
      <c r="H101" s="280"/>
      <c r="I101" s="280"/>
      <c r="J101" s="280"/>
      <c r="K101" s="280"/>
      <c r="L101" s="280"/>
      <c r="M101" s="280"/>
      <c r="N101" s="280"/>
      <c r="O101" s="280"/>
      <c r="P101" s="280"/>
      <c r="Q101" s="280"/>
      <c r="R101" s="280"/>
      <c r="S101" s="280"/>
      <c r="T101" s="280"/>
      <c r="U101" s="280"/>
      <c r="V101" s="280"/>
      <c r="W101" s="280"/>
      <c r="X101" s="280"/>
      <c r="Y101" s="280"/>
    </row>
    <row r="102" spans="2:25" s="56" customFormat="1" ht="15">
      <c r="B102" s="280"/>
      <c r="C102" s="281"/>
      <c r="D102" s="281"/>
      <c r="E102" s="280"/>
      <c r="F102" s="280"/>
      <c r="G102" s="280"/>
      <c r="H102" s="280"/>
      <c r="I102" s="280"/>
      <c r="J102" s="280"/>
      <c r="K102" s="280"/>
      <c r="L102" s="280"/>
      <c r="M102" s="280"/>
      <c r="N102" s="280"/>
      <c r="O102" s="280"/>
      <c r="P102" s="280"/>
      <c r="Q102" s="280"/>
      <c r="R102" s="280"/>
      <c r="S102" s="280"/>
      <c r="T102" s="280"/>
      <c r="U102" s="280"/>
      <c r="V102" s="280"/>
      <c r="W102" s="280"/>
      <c r="X102" s="280"/>
      <c r="Y102" s="280"/>
    </row>
    <row r="103" spans="2:25" s="56" customFormat="1" ht="15">
      <c r="B103" s="280"/>
      <c r="C103" s="280"/>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row>
    <row r="104" spans="2:25" s="56" customFormat="1" ht="15">
      <c r="B104" s="280"/>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row>
    <row r="105" spans="2:25" s="56" customFormat="1" ht="15">
      <c r="B105" s="280"/>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row>
    <row r="106" spans="2:25" s="56" customFormat="1" ht="15">
      <c r="B106" s="280"/>
      <c r="C106" s="280"/>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row>
    <row r="107" spans="2:25" s="56" customFormat="1" ht="15">
      <c r="B107" s="280"/>
      <c r="C107" s="280"/>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row>
    <row r="108" spans="2:25" s="56" customFormat="1" ht="15">
      <c r="B108" s="280"/>
      <c r="C108" s="280"/>
      <c r="D108" s="280"/>
      <c r="E108" s="280"/>
      <c r="F108" s="280"/>
      <c r="G108" s="280"/>
      <c r="H108" s="280"/>
      <c r="I108" s="280"/>
      <c r="J108" s="280"/>
      <c r="K108" s="280"/>
      <c r="L108" s="280"/>
      <c r="M108" s="280"/>
      <c r="N108" s="280"/>
      <c r="O108" s="280"/>
      <c r="P108" s="280"/>
      <c r="Q108" s="280"/>
      <c r="R108" s="280"/>
      <c r="S108" s="280"/>
      <c r="T108" s="280"/>
      <c r="U108" s="280"/>
      <c r="V108" s="280"/>
      <c r="W108" s="280"/>
      <c r="X108" s="280"/>
      <c r="Y108" s="280"/>
    </row>
    <row r="109" spans="2:25" s="56" customFormat="1" ht="15">
      <c r="B109" s="280"/>
      <c r="C109" s="280"/>
      <c r="D109" s="280"/>
      <c r="E109" s="280"/>
      <c r="F109" s="280"/>
      <c r="G109" s="280"/>
      <c r="H109" s="280"/>
      <c r="I109" s="280"/>
      <c r="J109" s="280"/>
      <c r="K109" s="280"/>
      <c r="L109" s="280"/>
      <c r="M109" s="280"/>
      <c r="N109" s="280"/>
      <c r="O109" s="280"/>
      <c r="P109" s="280"/>
      <c r="Q109" s="280"/>
      <c r="R109" s="280"/>
      <c r="S109" s="280"/>
      <c r="T109" s="280"/>
      <c r="U109" s="280"/>
      <c r="V109" s="280"/>
      <c r="W109" s="280"/>
      <c r="X109" s="280"/>
      <c r="Y109" s="280"/>
    </row>
    <row r="110" spans="2:25" s="56" customFormat="1" ht="15">
      <c r="B110" s="280"/>
      <c r="C110" s="280"/>
      <c r="D110" s="280"/>
      <c r="E110" s="280"/>
      <c r="F110" s="280"/>
      <c r="G110" s="280"/>
      <c r="H110" s="280"/>
      <c r="I110" s="280"/>
      <c r="J110" s="280"/>
      <c r="K110" s="280"/>
      <c r="L110" s="280"/>
      <c r="M110" s="280"/>
      <c r="N110" s="280"/>
      <c r="O110" s="280"/>
      <c r="P110" s="280"/>
      <c r="Q110" s="280"/>
      <c r="R110" s="280"/>
      <c r="S110" s="280"/>
      <c r="T110" s="280"/>
      <c r="U110" s="280"/>
      <c r="V110" s="280"/>
      <c r="W110" s="280"/>
      <c r="X110" s="280"/>
      <c r="Y110" s="280"/>
    </row>
    <row r="111" spans="2:25" s="56" customFormat="1" ht="15">
      <c r="B111" s="280"/>
      <c r="C111" s="280"/>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row>
    <row r="112" spans="2:25" s="56" customFormat="1" ht="15">
      <c r="B112" s="280"/>
      <c r="C112" s="280"/>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row>
    <row r="113" spans="2:25" s="56" customFormat="1" ht="15">
      <c r="B113" s="280"/>
      <c r="C113" s="280"/>
      <c r="D113" s="280"/>
      <c r="E113" s="280"/>
      <c r="F113" s="280"/>
      <c r="G113" s="280"/>
      <c r="H113" s="280"/>
      <c r="I113" s="280"/>
      <c r="J113" s="280"/>
      <c r="K113" s="280"/>
      <c r="L113" s="280"/>
      <c r="M113" s="280"/>
      <c r="N113" s="280"/>
      <c r="O113" s="280"/>
      <c r="P113" s="280"/>
      <c r="Q113" s="280"/>
      <c r="R113" s="280"/>
      <c r="S113" s="280"/>
      <c r="T113" s="280"/>
      <c r="U113" s="280"/>
      <c r="V113" s="280"/>
      <c r="W113" s="280"/>
      <c r="X113" s="280"/>
      <c r="Y113" s="280"/>
    </row>
    <row r="114" spans="2:25" s="56" customFormat="1" ht="15">
      <c r="B114" s="280"/>
      <c r="C114" s="280"/>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row>
    <row r="115" spans="2:25" ht="15">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row>
    <row r="116" spans="2:25" ht="15">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row>
  </sheetData>
  <mergeCells count="10">
    <mergeCell ref="A1:N1"/>
    <mergeCell ref="M26:N27"/>
    <mergeCell ref="H26:H27"/>
    <mergeCell ref="C26:G26"/>
    <mergeCell ref="C3:M3"/>
    <mergeCell ref="A3:A4"/>
    <mergeCell ref="B3:B4"/>
    <mergeCell ref="A26:A27"/>
    <mergeCell ref="B26:B27"/>
    <mergeCell ref="K26:L27"/>
  </mergeCells>
  <printOptions horizontalCentered="1"/>
  <pageMargins left="0" right="0" top="0.1968503937007874" bottom="0" header="0" footer="0"/>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149"/>
  <sheetViews>
    <sheetView showGridLines="0" zoomScale="60" zoomScaleNormal="60" workbookViewId="0" topLeftCell="A1">
      <selection activeCell="A25" sqref="A25:L28"/>
    </sheetView>
  </sheetViews>
  <sheetFormatPr defaultColWidth="9.140625" defaultRowHeight="15"/>
  <sheetData>
    <row r="2" ht="18.75">
      <c r="A2" s="157"/>
    </row>
    <row r="4" ht="18.75">
      <c r="X4" s="207"/>
    </row>
    <row r="5" ht="18.75">
      <c r="X5" s="207"/>
    </row>
    <row r="87" spans="1:24" ht="15">
      <c r="A87" s="204"/>
      <c r="B87" s="204"/>
      <c r="C87" s="204"/>
      <c r="D87" s="204"/>
      <c r="E87" s="204"/>
      <c r="F87" s="204"/>
      <c r="G87" s="204"/>
      <c r="H87" s="204"/>
      <c r="I87" s="204"/>
      <c r="J87" s="204"/>
      <c r="K87" s="204"/>
      <c r="L87" s="204"/>
      <c r="M87" s="204"/>
      <c r="N87" s="204"/>
      <c r="O87" s="204"/>
      <c r="P87" s="204"/>
      <c r="Q87" s="204"/>
      <c r="R87" s="204"/>
      <c r="S87" s="204"/>
      <c r="T87" s="204"/>
      <c r="U87" s="204"/>
      <c r="V87" s="204"/>
      <c r="W87" s="204"/>
      <c r="X87" s="204"/>
    </row>
    <row r="88" spans="1:24" ht="15">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row>
    <row r="89" spans="1:24" ht="15">
      <c r="A89" s="204"/>
      <c r="B89" s="204"/>
      <c r="C89" s="204"/>
      <c r="D89" s="204"/>
      <c r="E89" s="204"/>
      <c r="F89" s="204"/>
      <c r="G89" s="204"/>
      <c r="H89" s="204"/>
      <c r="I89" s="204"/>
      <c r="J89" s="204"/>
      <c r="K89" s="204"/>
      <c r="L89" s="204"/>
      <c r="M89" s="204"/>
      <c r="N89" s="204"/>
      <c r="O89" s="204"/>
      <c r="P89" s="204"/>
      <c r="Q89" s="204"/>
      <c r="R89" s="204"/>
      <c r="S89" s="204"/>
      <c r="T89" s="204"/>
      <c r="U89" s="204"/>
      <c r="V89" s="204"/>
      <c r="W89" s="204"/>
      <c r="X89" s="204"/>
    </row>
    <row r="90" spans="1:24" ht="15">
      <c r="A90" s="204"/>
      <c r="B90" s="204"/>
      <c r="C90" s="204"/>
      <c r="D90" s="204"/>
      <c r="E90" s="204"/>
      <c r="F90" s="204"/>
      <c r="G90" s="204"/>
      <c r="H90" s="204"/>
      <c r="I90" s="204"/>
      <c r="J90" s="204"/>
      <c r="K90" s="204"/>
      <c r="L90" s="204"/>
      <c r="M90" s="204"/>
      <c r="N90" s="204"/>
      <c r="O90" s="204"/>
      <c r="P90" s="204"/>
      <c r="Q90" s="204"/>
      <c r="R90" s="204"/>
      <c r="S90" s="204"/>
      <c r="T90" s="204"/>
      <c r="U90" s="204"/>
      <c r="V90" s="204"/>
      <c r="W90" s="204"/>
      <c r="X90" s="204"/>
    </row>
    <row r="91" spans="1:24" ht="15">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row>
    <row r="92" spans="1:24" ht="15">
      <c r="A92" s="204"/>
      <c r="B92" s="204"/>
      <c r="C92" s="204"/>
      <c r="D92" s="204"/>
      <c r="E92" s="204"/>
      <c r="F92" s="204"/>
      <c r="G92" s="204"/>
      <c r="H92" s="204"/>
      <c r="I92" s="204"/>
      <c r="J92" s="204"/>
      <c r="K92" s="204"/>
      <c r="L92" s="204"/>
      <c r="M92" s="204"/>
      <c r="N92" s="204"/>
      <c r="O92" s="204"/>
      <c r="P92" s="204"/>
      <c r="Q92" s="204"/>
      <c r="R92" s="204"/>
      <c r="S92" s="204"/>
      <c r="T92" s="204"/>
      <c r="U92" s="204"/>
      <c r="V92" s="204"/>
      <c r="W92" s="204"/>
      <c r="X92" s="204"/>
    </row>
    <row r="93" spans="1:24" ht="15">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row>
    <row r="94" spans="1:24" ht="15">
      <c r="A94" s="204"/>
      <c r="B94" s="204"/>
      <c r="C94" s="204"/>
      <c r="D94" s="204"/>
      <c r="E94" s="204"/>
      <c r="F94" s="204"/>
      <c r="G94" s="204"/>
      <c r="H94" s="204"/>
      <c r="I94" s="204"/>
      <c r="J94" s="204"/>
      <c r="K94" s="204"/>
      <c r="L94" s="204"/>
      <c r="M94" s="204"/>
      <c r="N94" s="204"/>
      <c r="O94" s="204"/>
      <c r="P94" s="204"/>
      <c r="Q94" s="204"/>
      <c r="R94" s="204"/>
      <c r="S94" s="204"/>
      <c r="T94" s="204"/>
      <c r="U94" s="204"/>
      <c r="V94" s="204"/>
      <c r="W94" s="204"/>
      <c r="X94" s="204"/>
    </row>
    <row r="95" spans="1:24" ht="15">
      <c r="A95" s="204"/>
      <c r="B95" s="204"/>
      <c r="C95" s="204"/>
      <c r="D95" s="204"/>
      <c r="E95" s="204"/>
      <c r="F95" s="204"/>
      <c r="G95" s="204"/>
      <c r="H95" s="204"/>
      <c r="I95" s="204"/>
      <c r="J95" s="204"/>
      <c r="K95" s="204"/>
      <c r="L95" s="204"/>
      <c r="M95" s="204"/>
      <c r="N95" s="204"/>
      <c r="O95" s="204"/>
      <c r="P95" s="204"/>
      <c r="Q95" s="204"/>
      <c r="R95" s="204"/>
      <c r="S95" s="204"/>
      <c r="T95" s="204"/>
      <c r="U95" s="204"/>
      <c r="V95" s="204"/>
      <c r="W95" s="204"/>
      <c r="X95" s="204"/>
    </row>
    <row r="96" spans="1:24" ht="15">
      <c r="A96" s="204"/>
      <c r="B96" s="204"/>
      <c r="C96" s="204"/>
      <c r="D96" s="204"/>
      <c r="E96" s="204"/>
      <c r="F96" s="204"/>
      <c r="G96" s="204"/>
      <c r="H96" s="204"/>
      <c r="I96" s="204"/>
      <c r="J96" s="204"/>
      <c r="K96" s="204"/>
      <c r="L96" s="204"/>
      <c r="M96" s="204"/>
      <c r="N96" s="204"/>
      <c r="O96" s="204"/>
      <c r="P96" s="204"/>
      <c r="Q96" s="204"/>
      <c r="R96" s="204"/>
      <c r="S96" s="204"/>
      <c r="T96" s="204"/>
      <c r="U96" s="204"/>
      <c r="V96" s="204"/>
      <c r="W96" s="204"/>
      <c r="X96" s="204"/>
    </row>
    <row r="97" spans="1:24" ht="15">
      <c r="A97" s="204"/>
      <c r="B97" s="204"/>
      <c r="C97" s="204"/>
      <c r="D97" s="204"/>
      <c r="E97" s="204"/>
      <c r="F97" s="204"/>
      <c r="G97" s="204"/>
      <c r="H97" s="204"/>
      <c r="I97" s="204"/>
      <c r="J97" s="204"/>
      <c r="K97" s="204"/>
      <c r="L97" s="204"/>
      <c r="M97" s="204"/>
      <c r="N97" s="204"/>
      <c r="O97" s="204"/>
      <c r="P97" s="204"/>
      <c r="Q97" s="204"/>
      <c r="R97" s="204"/>
      <c r="S97" s="204"/>
      <c r="T97" s="204"/>
      <c r="U97" s="204"/>
      <c r="V97" s="204"/>
      <c r="W97" s="204"/>
      <c r="X97" s="204"/>
    </row>
    <row r="98" spans="1:24" ht="15">
      <c r="A98" s="204"/>
      <c r="B98" s="204"/>
      <c r="C98" s="204"/>
      <c r="D98" s="204"/>
      <c r="E98" s="204"/>
      <c r="F98" s="204"/>
      <c r="G98" s="204"/>
      <c r="H98" s="204"/>
      <c r="I98" s="204"/>
      <c r="J98" s="204"/>
      <c r="K98" s="204"/>
      <c r="L98" s="204"/>
      <c r="M98" s="204"/>
      <c r="N98" s="204"/>
      <c r="O98" s="204"/>
      <c r="P98" s="204"/>
      <c r="Q98" s="204"/>
      <c r="R98" s="204"/>
      <c r="S98" s="204"/>
      <c r="T98" s="204"/>
      <c r="U98" s="204"/>
      <c r="V98" s="204"/>
      <c r="W98" s="204"/>
      <c r="X98" s="204"/>
    </row>
    <row r="99" spans="1:24" ht="15">
      <c r="A99" s="204"/>
      <c r="B99" s="204"/>
      <c r="C99" s="204"/>
      <c r="D99" s="204"/>
      <c r="E99" s="204"/>
      <c r="F99" s="204"/>
      <c r="G99" s="204"/>
      <c r="H99" s="204"/>
      <c r="I99" s="204"/>
      <c r="J99" s="204"/>
      <c r="K99" s="204"/>
      <c r="L99" s="204"/>
      <c r="M99" s="204"/>
      <c r="N99" s="204"/>
      <c r="O99" s="204"/>
      <c r="P99" s="204"/>
      <c r="Q99" s="204"/>
      <c r="R99" s="204"/>
      <c r="S99" s="204"/>
      <c r="T99" s="204"/>
      <c r="U99" s="204"/>
      <c r="V99" s="204"/>
      <c r="W99" s="204"/>
      <c r="X99" s="204"/>
    </row>
    <row r="100" spans="1:24" ht="15">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row>
    <row r="101" spans="1:24" ht="15">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row>
    <row r="102" spans="1:24" ht="15">
      <c r="A102" s="204"/>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row>
    <row r="103" spans="1:24" ht="15">
      <c r="A103" s="204"/>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row>
    <row r="104" spans="1:24" ht="15">
      <c r="A104" s="204"/>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row>
    <row r="105" spans="1:24" ht="15">
      <c r="A105" s="204"/>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row>
    <row r="106" spans="1:24" ht="15">
      <c r="A106" s="204"/>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row>
    <row r="107" spans="1:24" ht="15">
      <c r="A107" s="204"/>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row>
    <row r="108" spans="1:24" ht="15">
      <c r="A108" s="204"/>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row>
    <row r="109" spans="1:24" ht="15">
      <c r="A109" s="204"/>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row>
    <row r="110" spans="1:24" ht="15">
      <c r="A110" s="204"/>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row>
    <row r="111" spans="1:24" ht="15">
      <c r="A111" s="204"/>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row>
    <row r="112" spans="1:24" ht="15">
      <c r="A112" s="204"/>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row>
    <row r="113" spans="1:24" ht="15">
      <c r="A113" s="204"/>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row>
    <row r="114" spans="1:24" ht="15">
      <c r="A114" s="204"/>
      <c r="B114" s="204"/>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row>
    <row r="115" spans="1:24" ht="15">
      <c r="A115" s="204"/>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row>
    <row r="116" spans="1:24" ht="15">
      <c r="A116" s="204"/>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row>
    <row r="117" spans="1:24" ht="15">
      <c r="A117" s="204"/>
      <c r="B117" s="204"/>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row>
    <row r="118" spans="1:24" ht="15">
      <c r="A118" s="204"/>
      <c r="B118" s="204"/>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row>
    <row r="119" spans="1:24" ht="15">
      <c r="A119" s="204"/>
      <c r="B119" s="204"/>
      <c r="C119" s="204"/>
      <c r="D119" s="204"/>
      <c r="E119" s="204"/>
      <c r="F119" s="204"/>
      <c r="G119" s="204"/>
      <c r="H119" s="204"/>
      <c r="I119" s="204"/>
      <c r="J119" s="204"/>
      <c r="K119" s="204"/>
      <c r="L119" s="204"/>
      <c r="M119" s="204"/>
      <c r="N119" s="204"/>
      <c r="O119" s="204"/>
      <c r="P119" s="204"/>
      <c r="Q119" s="204"/>
      <c r="R119" s="204"/>
      <c r="S119" s="204"/>
      <c r="T119" s="204"/>
      <c r="U119" s="204"/>
      <c r="V119" s="204"/>
      <c r="W119" s="204"/>
      <c r="X119" s="204"/>
    </row>
    <row r="120" spans="1:24" ht="15">
      <c r="A120" s="204"/>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row>
    <row r="121" spans="1:24" ht="15">
      <c r="A121" s="204"/>
      <c r="B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row>
    <row r="122" spans="1:24" ht="15">
      <c r="A122" s="204"/>
      <c r="B122" s="204"/>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row>
    <row r="123" spans="1:24" ht="15">
      <c r="A123" s="204"/>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row>
    <row r="124" spans="1:24" ht="15">
      <c r="A124" s="204"/>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row>
    <row r="125" spans="1:24" ht="15">
      <c r="A125" s="204"/>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row>
    <row r="126" spans="1:24" ht="15">
      <c r="A126" s="204"/>
      <c r="B126" s="204"/>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row>
    <row r="127" spans="1:24" ht="15">
      <c r="A127" s="204"/>
      <c r="B127" s="204"/>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row>
    <row r="128" spans="1:24" ht="15">
      <c r="A128" s="204"/>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row>
    <row r="129" spans="1:24" ht="15">
      <c r="A129" s="204"/>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row>
    <row r="130" spans="1:24" ht="15">
      <c r="A130" s="204"/>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row>
    <row r="131" spans="1:24" ht="15">
      <c r="A131" s="204"/>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row>
    <row r="132" spans="1:24" ht="15">
      <c r="A132" s="204"/>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row>
    <row r="133" spans="1:24" ht="15">
      <c r="A133" s="204"/>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row>
    <row r="134" spans="1:24" ht="15">
      <c r="A134" s="204"/>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row>
    <row r="135" spans="1:24" ht="15">
      <c r="A135" s="204"/>
      <c r="B135" s="204"/>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row>
    <row r="136" spans="1:24" ht="15">
      <c r="A136" s="204"/>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row>
    <row r="137" spans="1:24" ht="15">
      <c r="A137" s="204"/>
      <c r="B137" s="204"/>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row>
    <row r="138" spans="1:24" ht="15">
      <c r="A138" s="204"/>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row>
    <row r="139" spans="1:24" ht="15">
      <c r="A139" s="204"/>
      <c r="B139" s="204"/>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row>
    <row r="140" spans="1:24" ht="15">
      <c r="A140" s="204"/>
      <c r="B140" s="204"/>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row>
    <row r="141" spans="1:24" ht="15">
      <c r="A141" s="204"/>
      <c r="B141" s="204"/>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row>
    <row r="142" spans="1:24" ht="15">
      <c r="A142" s="204"/>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row>
    <row r="143" spans="1:24" ht="15">
      <c r="A143" s="204"/>
      <c r="B143" s="204"/>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row>
    <row r="144" spans="1:24" ht="15">
      <c r="A144" s="204"/>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row>
    <row r="145" spans="1:24" ht="15">
      <c r="A145" s="204"/>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row>
    <row r="146" spans="1:24" ht="15">
      <c r="A146" s="204"/>
      <c r="B146" s="204"/>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row>
    <row r="147" spans="1:24" ht="15">
      <c r="A147" s="204"/>
      <c r="B147" s="204"/>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row>
    <row r="148" spans="1:24" ht="15">
      <c r="A148" s="204"/>
      <c r="B148" s="204"/>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row>
    <row r="149" spans="1:24" ht="15">
      <c r="A149" s="204"/>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row>
  </sheetData>
  <printOptions/>
  <pageMargins left="0" right="0" top="0" bottom="0" header="0" footer="0"/>
  <pageSetup fitToHeight="1" fitToWidth="1" horizontalDpi="600" verticalDpi="600" orientation="landscape" paperSize="9" scale="7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
  <sheetViews>
    <sheetView showGridLines="0" zoomScale="90" zoomScaleNormal="90" workbookViewId="0" topLeftCell="A1">
      <selection activeCell="L32" sqref="L32"/>
    </sheetView>
  </sheetViews>
  <sheetFormatPr defaultColWidth="6.8515625" defaultRowHeight="15"/>
  <cols>
    <col min="1" max="1" width="5.57421875" style="27" customWidth="1"/>
    <col min="2" max="2" width="19.140625" style="27" customWidth="1"/>
    <col min="3" max="6" width="13.28125" style="27" customWidth="1"/>
    <col min="7" max="16384" width="6.8515625" style="27" customWidth="1"/>
  </cols>
  <sheetData>
    <row r="1" spans="1:6" ht="23.25" customHeight="1">
      <c r="A1" s="295" t="s">
        <v>216</v>
      </c>
      <c r="B1" s="295"/>
      <c r="C1" s="295"/>
      <c r="D1" s="295"/>
      <c r="E1" s="295"/>
      <c r="F1" s="295"/>
    </row>
    <row r="2" spans="3:6" ht="13.5" thickBot="1">
      <c r="C2" s="39"/>
      <c r="F2" s="44" t="s">
        <v>0</v>
      </c>
    </row>
    <row r="3" spans="1:10" ht="70.5" customHeight="1">
      <c r="A3" s="108" t="s">
        <v>1</v>
      </c>
      <c r="B3" s="109" t="s">
        <v>33</v>
      </c>
      <c r="C3" s="110" t="s">
        <v>34</v>
      </c>
      <c r="D3" s="110" t="s">
        <v>35</v>
      </c>
      <c r="E3" s="110" t="s">
        <v>36</v>
      </c>
      <c r="F3" s="111" t="s">
        <v>37</v>
      </c>
      <c r="J3" s="198"/>
    </row>
    <row r="4" spans="1:7" ht="15">
      <c r="A4" s="113"/>
      <c r="B4" s="114" t="s">
        <v>38</v>
      </c>
      <c r="C4" s="239">
        <f>'[2]Табела 2'!C5</f>
        <v>2166302</v>
      </c>
      <c r="D4" s="239">
        <f>'[2]Табела 2'!D5</f>
        <v>543167</v>
      </c>
      <c r="E4" s="239">
        <f>'[2]Табела 2'!E5</f>
        <v>1572808</v>
      </c>
      <c r="F4" s="240">
        <f>'[2]Табела 2'!F5</f>
        <v>593494</v>
      </c>
      <c r="G4" s="40"/>
    </row>
    <row r="5" spans="1:7" ht="15">
      <c r="A5" s="115">
        <v>1</v>
      </c>
      <c r="B5" s="42" t="s">
        <v>73</v>
      </c>
      <c r="C5" s="241">
        <f>'[2]Табела 2'!C6</f>
        <v>247531</v>
      </c>
      <c r="D5" s="241">
        <f>'[2]Табела 2'!D6</f>
        <v>66624</v>
      </c>
      <c r="E5" s="241">
        <f>'[2]Табела 2'!E6</f>
        <v>169309</v>
      </c>
      <c r="F5" s="242">
        <f>'[2]Табела 2'!F6</f>
        <v>78222</v>
      </c>
      <c r="G5" s="40"/>
    </row>
    <row r="6" spans="1:7" ht="15">
      <c r="A6" s="115">
        <v>2</v>
      </c>
      <c r="B6" s="42" t="s">
        <v>3</v>
      </c>
      <c r="C6" s="41">
        <f>'[2]Табела 2'!C7</f>
        <v>309313</v>
      </c>
      <c r="D6" s="41">
        <f>'[2]Табела 2'!D7</f>
        <v>92262</v>
      </c>
      <c r="E6" s="41">
        <f>'[2]Табела 2'!E7</f>
        <v>223312</v>
      </c>
      <c r="F6" s="243">
        <f>'[2]Табела 2'!F7</f>
        <v>86001</v>
      </c>
      <c r="G6" s="40"/>
    </row>
    <row r="7" spans="1:7" ht="15">
      <c r="A7" s="115">
        <v>3</v>
      </c>
      <c r="B7" s="42" t="s">
        <v>4</v>
      </c>
      <c r="C7" s="41">
        <f>'[2]Табела 2'!C8</f>
        <v>207478</v>
      </c>
      <c r="D7" s="41">
        <f>'[2]Табела 2'!D8</f>
        <v>32799</v>
      </c>
      <c r="E7" s="41">
        <f>'[2]Табела 2'!E8</f>
        <v>163710</v>
      </c>
      <c r="F7" s="242">
        <f>'[2]Табела 2'!F8</f>
        <v>43768</v>
      </c>
      <c r="G7" s="40"/>
    </row>
    <row r="8" spans="1:7" ht="15">
      <c r="A8" s="115">
        <v>4</v>
      </c>
      <c r="B8" s="42" t="s">
        <v>5</v>
      </c>
      <c r="C8" s="41">
        <f>'[2]Табела 2'!C9</f>
        <v>203917</v>
      </c>
      <c r="D8" s="41">
        <f>'[2]Табела 2'!D9</f>
        <v>7279</v>
      </c>
      <c r="E8" s="41">
        <f>'[2]Табела 2'!E9</f>
        <v>139573</v>
      </c>
      <c r="F8" s="242">
        <f>'[2]Табела 2'!F9</f>
        <v>64344</v>
      </c>
      <c r="G8" s="40"/>
    </row>
    <row r="9" spans="1:7" ht="15">
      <c r="A9" s="115">
        <v>5</v>
      </c>
      <c r="B9" s="42" t="s">
        <v>7</v>
      </c>
      <c r="C9" s="41">
        <f>'[2]Табела 2'!C10</f>
        <v>315296</v>
      </c>
      <c r="D9" s="41">
        <f>'[2]Табела 2'!D10</f>
        <v>96663</v>
      </c>
      <c r="E9" s="41">
        <f>'[2]Табела 2'!E10</f>
        <v>252501</v>
      </c>
      <c r="F9" s="242">
        <f>'[2]Табела 2'!F10</f>
        <v>62795</v>
      </c>
      <c r="G9" s="40"/>
    </row>
    <row r="10" spans="1:7" ht="15">
      <c r="A10" s="115">
        <v>6</v>
      </c>
      <c r="B10" s="42" t="s">
        <v>6</v>
      </c>
      <c r="C10" s="41">
        <f>'[2]Табела 2'!C11</f>
        <v>150630</v>
      </c>
      <c r="D10" s="41">
        <f>'[2]Табела 2'!D11</f>
        <v>79885</v>
      </c>
      <c r="E10" s="41">
        <f>'[2]Табела 2'!E11</f>
        <v>107774</v>
      </c>
      <c r="F10" s="242">
        <f>'[2]Табела 2'!F11</f>
        <v>42856</v>
      </c>
      <c r="G10" s="40"/>
    </row>
    <row r="11" spans="1:7" ht="15">
      <c r="A11" s="115">
        <v>7</v>
      </c>
      <c r="B11" s="42" t="s">
        <v>243</v>
      </c>
      <c r="C11" s="41">
        <f>'[2]Табела 2'!C12</f>
        <v>62270</v>
      </c>
      <c r="D11" s="41">
        <f>'[2]Табела 2'!D12</f>
        <v>17911</v>
      </c>
      <c r="E11" s="41">
        <f>'[2]Табела 2'!E12</f>
        <v>44399</v>
      </c>
      <c r="F11" s="242">
        <f>'[2]Табела 2'!F12</f>
        <v>17871</v>
      </c>
      <c r="G11" s="40"/>
    </row>
    <row r="12" spans="1:7" ht="15">
      <c r="A12" s="115">
        <v>8</v>
      </c>
      <c r="B12" s="42" t="s">
        <v>8</v>
      </c>
      <c r="C12" s="41">
        <f>'[2]Табела 2'!C13</f>
        <v>198239</v>
      </c>
      <c r="D12" s="41">
        <f>'[2]Табела 2'!D13</f>
        <v>29512</v>
      </c>
      <c r="E12" s="41">
        <f>'[2]Табела 2'!E13</f>
        <v>146008</v>
      </c>
      <c r="F12" s="242">
        <f>'[2]Табела 2'!F13</f>
        <v>52231</v>
      </c>
      <c r="G12" s="40"/>
    </row>
    <row r="13" spans="1:7" ht="15">
      <c r="A13" s="115">
        <v>9</v>
      </c>
      <c r="B13" s="42" t="s">
        <v>31</v>
      </c>
      <c r="C13" s="41">
        <f>'[2]Табела 2'!C14</f>
        <v>143736</v>
      </c>
      <c r="D13" s="41">
        <f>'[2]Табела 2'!D14</f>
        <v>34175</v>
      </c>
      <c r="E13" s="41">
        <f>'[2]Табела 2'!E14</f>
        <v>103261</v>
      </c>
      <c r="F13" s="243">
        <f>'[2]Табела 2'!F14</f>
        <v>40475</v>
      </c>
      <c r="G13" s="40"/>
    </row>
    <row r="14" spans="1:7" ht="15">
      <c r="A14" s="115">
        <v>10</v>
      </c>
      <c r="B14" s="42" t="s">
        <v>229</v>
      </c>
      <c r="C14" s="41">
        <f>'[2]Табела 2'!C15</f>
        <v>210696</v>
      </c>
      <c r="D14" s="41">
        <f>'[2]Табела 2'!D15</f>
        <v>75351</v>
      </c>
      <c r="E14" s="41">
        <f>'[2]Табела 2'!E15</f>
        <v>158023</v>
      </c>
      <c r="F14" s="242">
        <f>'[2]Табела 2'!F15</f>
        <v>52673</v>
      </c>
      <c r="G14" s="40"/>
    </row>
    <row r="15" spans="1:7" ht="15">
      <c r="A15" s="115">
        <v>11</v>
      </c>
      <c r="B15" s="42" t="s">
        <v>232</v>
      </c>
      <c r="C15" s="41">
        <f>'[2]Табела 2'!C16</f>
        <v>117196</v>
      </c>
      <c r="D15" s="41">
        <f>'[2]Табела 2'!D16</f>
        <v>10706</v>
      </c>
      <c r="E15" s="41">
        <f>'[2]Табела 2'!E16</f>
        <v>64938</v>
      </c>
      <c r="F15" s="243">
        <f>'[2]Табела 2'!F16</f>
        <v>52258</v>
      </c>
      <c r="G15" s="40"/>
    </row>
    <row r="16" spans="1:7" ht="15">
      <c r="A16" s="113"/>
      <c r="B16" s="114" t="s">
        <v>39</v>
      </c>
      <c r="C16" s="239">
        <f>'[2]Табела 2'!C17</f>
        <v>416545</v>
      </c>
      <c r="D16" s="239">
        <f>'[2]Табела 2'!D17</f>
        <v>18110</v>
      </c>
      <c r="E16" s="239">
        <f>'[2]Табела 2'!E17</f>
        <v>299469</v>
      </c>
      <c r="F16" s="240">
        <f>'[2]Табела 2'!F17</f>
        <v>117076</v>
      </c>
      <c r="G16" s="40"/>
    </row>
    <row r="17" spans="1:7" ht="15">
      <c r="A17" s="115">
        <v>12</v>
      </c>
      <c r="B17" s="42" t="s">
        <v>28</v>
      </c>
      <c r="C17" s="41">
        <f>'[2]Табела 2'!C18</f>
        <v>165664</v>
      </c>
      <c r="D17" s="41">
        <f>'[2]Табела 2'!D18</f>
        <v>25</v>
      </c>
      <c r="E17" s="41">
        <f>'[2]Табела 2'!E18</f>
        <v>106463</v>
      </c>
      <c r="F17" s="242">
        <f>'[2]Табела 2'!F18</f>
        <v>59201</v>
      </c>
      <c r="G17" s="40"/>
    </row>
    <row r="18" spans="1:7" ht="15">
      <c r="A18" s="115">
        <v>13</v>
      </c>
      <c r="B18" s="42" t="s">
        <v>26</v>
      </c>
      <c r="C18" s="41">
        <f>'[2]Табела 2'!C19</f>
        <v>119247</v>
      </c>
      <c r="D18" s="41">
        <f>'[2]Табела 2'!D19</f>
        <v>11711</v>
      </c>
      <c r="E18" s="41">
        <f>'[2]Табела 2'!E19</f>
        <v>93506</v>
      </c>
      <c r="F18" s="242">
        <f>'[2]Табела 2'!F19</f>
        <v>25741</v>
      </c>
      <c r="G18" s="40"/>
    </row>
    <row r="19" spans="1:7" ht="15">
      <c r="A19" s="115">
        <v>14</v>
      </c>
      <c r="B19" s="42" t="s">
        <v>29</v>
      </c>
      <c r="C19" s="41">
        <f>'[2]Табела 2'!C20</f>
        <v>73058</v>
      </c>
      <c r="D19" s="41">
        <f>'[2]Табела 2'!D20</f>
        <v>6261</v>
      </c>
      <c r="E19" s="41">
        <f>'[2]Табела 2'!E20</f>
        <v>62189</v>
      </c>
      <c r="F19" s="242">
        <f>'[2]Табела 2'!F20</f>
        <v>10869</v>
      </c>
      <c r="G19" s="40"/>
    </row>
    <row r="20" spans="1:7" ht="15">
      <c r="A20" s="115">
        <v>15</v>
      </c>
      <c r="B20" s="42" t="s">
        <v>30</v>
      </c>
      <c r="C20" s="41">
        <f>'[2]Табела 2'!C21</f>
        <v>39628</v>
      </c>
      <c r="D20" s="41">
        <f>'[2]Табела 2'!D21</f>
        <v>50</v>
      </c>
      <c r="E20" s="41">
        <f>'[2]Табела 2'!E21</f>
        <v>20891</v>
      </c>
      <c r="F20" s="242">
        <f>'[2]Табела 2'!F21</f>
        <v>18737</v>
      </c>
      <c r="G20" s="40"/>
    </row>
    <row r="21" spans="1:7" ht="15">
      <c r="A21" s="115">
        <v>16</v>
      </c>
      <c r="B21" s="180" t="s">
        <v>230</v>
      </c>
      <c r="C21" s="205">
        <f>'[2]Табела 2'!C23</f>
        <v>18948</v>
      </c>
      <c r="D21" s="205">
        <f>'[2]Табела 2'!D23</f>
        <v>63</v>
      </c>
      <c r="E21" s="205">
        <f>'[2]Табела 2'!E23</f>
        <v>16420</v>
      </c>
      <c r="F21" s="244">
        <f>'[2]Табела 2'!F23</f>
        <v>2528</v>
      </c>
      <c r="G21" s="40"/>
    </row>
    <row r="22" spans="1:7" ht="13.5" thickBot="1">
      <c r="A22" s="116"/>
      <c r="B22" s="117" t="s">
        <v>11</v>
      </c>
      <c r="C22" s="245">
        <f>'[2]Табела 2'!C24</f>
        <v>2582847</v>
      </c>
      <c r="D22" s="245">
        <f>'[2]Табела 2'!D24</f>
        <v>561277</v>
      </c>
      <c r="E22" s="245">
        <f>'[2]Табела 2'!E24</f>
        <v>1872277</v>
      </c>
      <c r="F22" s="246">
        <f>'[2]Табела 2'!F24</f>
        <v>710570</v>
      </c>
      <c r="G22" s="40"/>
    </row>
  </sheetData>
  <mergeCells count="1">
    <mergeCell ref="A1:F1"/>
  </mergeCells>
  <printOptions horizontalCentered="1"/>
  <pageMargins left="0" right="0" top="1.968503937007874" bottom="0" header="0.31496062992125984" footer="0.31496062992125984"/>
  <pageSetup horizontalDpi="600" verticalDpi="600" orientation="portrait"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7"/>
  <sheetViews>
    <sheetView showGridLines="0" zoomScale="80" zoomScaleNormal="80" workbookViewId="0" topLeftCell="A1">
      <selection activeCell="F24" sqref="F4:F24"/>
    </sheetView>
  </sheetViews>
  <sheetFormatPr defaultColWidth="9.140625" defaultRowHeight="15"/>
  <cols>
    <col min="1" max="1" width="4.140625" style="10" bestFit="1" customWidth="1"/>
    <col min="2" max="2" width="28.8515625" style="10" bestFit="1" customWidth="1"/>
    <col min="3" max="4" width="14.140625" style="10" customWidth="1"/>
    <col min="5" max="5" width="11.57421875" style="10" customWidth="1"/>
    <col min="6" max="6" width="13.140625" style="10" customWidth="1"/>
    <col min="7" max="16384" width="9.140625" style="10" customWidth="1"/>
  </cols>
  <sheetData>
    <row r="1" spans="1:8" ht="27.75" customHeight="1">
      <c r="A1" s="311" t="s">
        <v>217</v>
      </c>
      <c r="B1" s="311"/>
      <c r="C1" s="311"/>
      <c r="D1" s="311"/>
      <c r="E1" s="311"/>
      <c r="F1" s="311"/>
      <c r="G1" s="43"/>
      <c r="H1" s="43"/>
    </row>
    <row r="2" spans="5:6" ht="13.5" thickBot="1">
      <c r="E2" s="44"/>
      <c r="F2" s="44" t="s">
        <v>0</v>
      </c>
    </row>
    <row r="3" spans="1:6" ht="55.5" customHeight="1">
      <c r="A3" s="47" t="s">
        <v>1</v>
      </c>
      <c r="B3" s="192" t="s">
        <v>223</v>
      </c>
      <c r="C3" s="48" t="s">
        <v>34</v>
      </c>
      <c r="D3" s="48" t="s">
        <v>35</v>
      </c>
      <c r="E3" s="48" t="s">
        <v>36</v>
      </c>
      <c r="F3" s="49" t="s">
        <v>37</v>
      </c>
    </row>
    <row r="4" spans="1:7" ht="18.75" customHeight="1">
      <c r="A4" s="50">
        <v>1</v>
      </c>
      <c r="B4" s="46" t="s">
        <v>12</v>
      </c>
      <c r="C4" s="167">
        <f>'[3]Табела 3.'!C5</f>
        <v>234936</v>
      </c>
      <c r="D4" s="167">
        <f>'[3]Табела 3.'!D5</f>
        <v>13036</v>
      </c>
      <c r="E4" s="167">
        <f>'[3]Табела 3.'!E5</f>
        <v>161802</v>
      </c>
      <c r="F4" s="264">
        <f>'[3]Табела 3.'!F5</f>
        <v>73134</v>
      </c>
      <c r="G4" s="45"/>
    </row>
    <row r="5" spans="1:7" ht="18.75" customHeight="1">
      <c r="A5" s="50">
        <v>2</v>
      </c>
      <c r="B5" s="46" t="s">
        <v>13</v>
      </c>
      <c r="C5" s="167">
        <f>'[3]Табела 3.'!C6</f>
        <v>113329</v>
      </c>
      <c r="D5" s="167">
        <f>'[3]Табела 3.'!D6</f>
        <v>8096</v>
      </c>
      <c r="E5" s="167">
        <f>'[3]Табела 3.'!E6</f>
        <v>86037</v>
      </c>
      <c r="F5" s="264">
        <f>'[3]Табела 3.'!F6</f>
        <v>27292</v>
      </c>
      <c r="G5" s="45"/>
    </row>
    <row r="6" spans="1:7" ht="18.75" customHeight="1">
      <c r="A6" s="50">
        <v>3</v>
      </c>
      <c r="B6" s="46" t="s">
        <v>14</v>
      </c>
      <c r="C6" s="265">
        <f>'[3]Табела 3.'!C7</f>
        <v>198391</v>
      </c>
      <c r="D6" s="167">
        <f>'[3]Табела 3.'!D7</f>
        <v>25123</v>
      </c>
      <c r="E6" s="167">
        <f>'[3]Табела 3.'!E7</f>
        <v>140952</v>
      </c>
      <c r="F6" s="264">
        <f>'[3]Табела 3.'!F7</f>
        <v>57439</v>
      </c>
      <c r="G6" s="45"/>
    </row>
    <row r="7" spans="1:7" ht="18.75" customHeight="1">
      <c r="A7" s="50">
        <v>4</v>
      </c>
      <c r="B7" s="46" t="s">
        <v>202</v>
      </c>
      <c r="C7" s="265">
        <f>'[3]Табела 3.'!C8</f>
        <v>0</v>
      </c>
      <c r="D7" s="167">
        <f>'[3]Табела 3.'!D8</f>
        <v>0</v>
      </c>
      <c r="E7" s="167">
        <f>'[3]Табела 3.'!E8</f>
        <v>0</v>
      </c>
      <c r="F7" s="264">
        <f>'[3]Табела 3.'!F8</f>
        <v>0</v>
      </c>
      <c r="G7" s="45"/>
    </row>
    <row r="8" spans="1:7" ht="18.75" customHeight="1">
      <c r="A8" s="50">
        <v>5</v>
      </c>
      <c r="B8" s="46" t="s">
        <v>15</v>
      </c>
      <c r="C8" s="265">
        <f>'[3]Табела 3.'!C9</f>
        <v>11</v>
      </c>
      <c r="D8" s="167">
        <f>'[3]Табела 3.'!D9</f>
        <v>47</v>
      </c>
      <c r="E8" s="167">
        <f>'[3]Табела 3.'!E9</f>
        <v>8</v>
      </c>
      <c r="F8" s="264">
        <f>'[3]Табела 3.'!F9</f>
        <v>3</v>
      </c>
      <c r="G8" s="45"/>
    </row>
    <row r="9" spans="1:7" ht="18.75" customHeight="1">
      <c r="A9" s="50">
        <v>6</v>
      </c>
      <c r="B9" s="46" t="s">
        <v>16</v>
      </c>
      <c r="C9" s="265">
        <f>'[3]Табела 3.'!C10</f>
        <v>0</v>
      </c>
      <c r="D9" s="167">
        <f>'[3]Табела 3.'!D10</f>
        <v>4</v>
      </c>
      <c r="E9" s="167">
        <f>'[3]Табела 3.'!E10</f>
        <v>0</v>
      </c>
      <c r="F9" s="264">
        <f>'[3]Табела 3.'!F10</f>
        <v>0</v>
      </c>
      <c r="G9" s="45"/>
    </row>
    <row r="10" spans="1:7" ht="18.75" customHeight="1">
      <c r="A10" s="50">
        <v>7</v>
      </c>
      <c r="B10" s="46" t="s">
        <v>17</v>
      </c>
      <c r="C10" s="265">
        <f>'[3]Табела 3.'!C11</f>
        <v>25924</v>
      </c>
      <c r="D10" s="167">
        <f>'[3]Табела 3.'!D11</f>
        <v>11917</v>
      </c>
      <c r="E10" s="167">
        <f>'[3]Табела 3.'!E11</f>
        <v>18508</v>
      </c>
      <c r="F10" s="264">
        <f>'[3]Табела 3.'!F11</f>
        <v>7416</v>
      </c>
      <c r="G10" s="45"/>
    </row>
    <row r="11" spans="1:7" ht="18.75" customHeight="1">
      <c r="A11" s="50">
        <v>8</v>
      </c>
      <c r="B11" s="46" t="s">
        <v>203</v>
      </c>
      <c r="C11" s="265">
        <f>'[3]Табела 3.'!C12</f>
        <v>250442</v>
      </c>
      <c r="D11" s="167">
        <f>'[3]Табела 3.'!D12</f>
        <v>103540</v>
      </c>
      <c r="E11" s="167">
        <f>'[3]Табела 3.'!E12</f>
        <v>168922</v>
      </c>
      <c r="F11" s="264">
        <f>'[3]Табела 3.'!F12</f>
        <v>81520</v>
      </c>
      <c r="G11" s="45"/>
    </row>
    <row r="12" spans="1:7" ht="18.75" customHeight="1">
      <c r="A12" s="50">
        <v>9</v>
      </c>
      <c r="B12" s="46" t="s">
        <v>204</v>
      </c>
      <c r="C12" s="265">
        <f>'[3]Табела 3.'!C13</f>
        <v>299261</v>
      </c>
      <c r="D12" s="167">
        <f>'[3]Табела 3.'!D13</f>
        <v>123546</v>
      </c>
      <c r="E12" s="167">
        <f>'[3]Табела 3.'!E13</f>
        <v>215759</v>
      </c>
      <c r="F12" s="264">
        <f>'[3]Табела 3.'!F13</f>
        <v>83502</v>
      </c>
      <c r="G12" s="45"/>
    </row>
    <row r="13" spans="1:7" ht="18.75" customHeight="1">
      <c r="A13" s="50">
        <v>10</v>
      </c>
      <c r="B13" s="46" t="s">
        <v>18</v>
      </c>
      <c r="C13" s="265">
        <f>'[3]Табела 3.'!C14</f>
        <v>930651</v>
      </c>
      <c r="D13" s="167">
        <f>'[3]Табела 3.'!D14</f>
        <v>203580</v>
      </c>
      <c r="E13" s="160">
        <f>'[3]Табела 3.'!E14</f>
        <v>700030</v>
      </c>
      <c r="F13" s="264">
        <f>'[3]Табела 3.'!F14</f>
        <v>230621</v>
      </c>
      <c r="G13" s="45"/>
    </row>
    <row r="14" spans="1:7" ht="18.75" customHeight="1">
      <c r="A14" s="50">
        <v>11</v>
      </c>
      <c r="B14" s="46" t="s">
        <v>205</v>
      </c>
      <c r="C14" s="265">
        <f>'[3]Табела 3.'!C15</f>
        <v>188</v>
      </c>
      <c r="D14" s="167">
        <f>'[3]Табела 3.'!D15</f>
        <v>-72</v>
      </c>
      <c r="E14" s="167">
        <f>'[3]Табела 3.'!E15</f>
        <v>141</v>
      </c>
      <c r="F14" s="264">
        <f>'[3]Табела 3.'!F15</f>
        <v>47</v>
      </c>
      <c r="G14" s="45"/>
    </row>
    <row r="15" spans="1:7" ht="18.75" customHeight="1">
      <c r="A15" s="50">
        <v>12</v>
      </c>
      <c r="B15" s="46" t="s">
        <v>19</v>
      </c>
      <c r="C15" s="265">
        <f>'[3]Табела 3.'!C16</f>
        <v>41</v>
      </c>
      <c r="D15" s="167">
        <f>'[3]Табела 3.'!D16</f>
        <v>19</v>
      </c>
      <c r="E15" s="167">
        <f>'[3]Табела 3.'!E16</f>
        <v>31</v>
      </c>
      <c r="F15" s="264">
        <f>'[3]Табела 3.'!F16</f>
        <v>10</v>
      </c>
      <c r="G15" s="45"/>
    </row>
    <row r="16" spans="1:7" ht="18.75" customHeight="1">
      <c r="A16" s="50">
        <v>13</v>
      </c>
      <c r="B16" s="46" t="s">
        <v>20</v>
      </c>
      <c r="C16" s="265">
        <f>'[3]Табела 3.'!C17</f>
        <v>68839</v>
      </c>
      <c r="D16" s="167">
        <f>'[3]Табела 3.'!D17</f>
        <v>42330</v>
      </c>
      <c r="E16" s="167">
        <f>'[3]Табела 3.'!E17</f>
        <v>52861</v>
      </c>
      <c r="F16" s="264">
        <f>'[3]Табела 3.'!F17</f>
        <v>15978</v>
      </c>
      <c r="G16" s="45"/>
    </row>
    <row r="17" spans="1:7" ht="18.75" customHeight="1">
      <c r="A17" s="50">
        <v>14</v>
      </c>
      <c r="B17" s="46" t="s">
        <v>206</v>
      </c>
      <c r="C17" s="265">
        <f>'[3]Табела 3.'!C18</f>
        <v>2963</v>
      </c>
      <c r="D17" s="167">
        <f>'[3]Табела 3.'!D18</f>
        <v>2788</v>
      </c>
      <c r="E17" s="167">
        <f>'[3]Табела 3.'!E18</f>
        <v>1786</v>
      </c>
      <c r="F17" s="264">
        <f>'[3]Табела 3.'!F18</f>
        <v>1177</v>
      </c>
      <c r="G17" s="45"/>
    </row>
    <row r="18" spans="1:7" ht="18.75" customHeight="1">
      <c r="A18" s="50">
        <v>15</v>
      </c>
      <c r="B18" s="46" t="s">
        <v>21</v>
      </c>
      <c r="C18" s="265">
        <f>'[3]Табела 3.'!C19</f>
        <v>75</v>
      </c>
      <c r="D18" s="167">
        <f>'[3]Табела 3.'!D19</f>
        <v>199</v>
      </c>
      <c r="E18" s="167">
        <f>'[3]Табела 3.'!E19</f>
        <v>58</v>
      </c>
      <c r="F18" s="264">
        <f>'[3]Табела 3.'!F19</f>
        <v>17</v>
      </c>
      <c r="G18" s="45"/>
    </row>
    <row r="19" spans="1:7" ht="18.75" customHeight="1">
      <c r="A19" s="50">
        <v>16</v>
      </c>
      <c r="B19" s="46" t="s">
        <v>22</v>
      </c>
      <c r="C19" s="265">
        <f>'[3]Табела 3.'!C20</f>
        <v>7956</v>
      </c>
      <c r="D19" s="167">
        <f>'[3]Табела 3.'!D20</f>
        <v>7881</v>
      </c>
      <c r="E19" s="167">
        <f>'[3]Табела 3.'!E20</f>
        <v>6044</v>
      </c>
      <c r="F19" s="264">
        <f>'[3]Табела 3.'!F20</f>
        <v>1912</v>
      </c>
      <c r="G19" s="45"/>
    </row>
    <row r="20" spans="1:7" ht="18.75" customHeight="1">
      <c r="A20" s="50">
        <v>17</v>
      </c>
      <c r="B20" s="46" t="s">
        <v>23</v>
      </c>
      <c r="C20" s="167">
        <f>'[3]Табела 3.'!C21</f>
        <v>4</v>
      </c>
      <c r="D20" s="167">
        <f>'[3]Табела 3.'!D21</f>
        <v>0</v>
      </c>
      <c r="E20" s="167">
        <f>'[3]Табела 3.'!E21</f>
        <v>3</v>
      </c>
      <c r="F20" s="264">
        <f>'[3]Табела 3.'!F21</f>
        <v>1</v>
      </c>
      <c r="G20" s="45"/>
    </row>
    <row r="21" spans="1:7" ht="18.75" customHeight="1">
      <c r="A21" s="50">
        <v>18</v>
      </c>
      <c r="B21" s="46" t="s">
        <v>208</v>
      </c>
      <c r="C21" s="167">
        <f>'[3]Табела 3.'!C22</f>
        <v>33291</v>
      </c>
      <c r="D21" s="167">
        <f>'[3]Табела 3.'!D22</f>
        <v>1133</v>
      </c>
      <c r="E21" s="167">
        <f>'[3]Табела 3.'!E22</f>
        <v>19865</v>
      </c>
      <c r="F21" s="264">
        <f>'[3]Табела 3.'!F22</f>
        <v>13426</v>
      </c>
      <c r="G21" s="45"/>
    </row>
    <row r="22" spans="1:7" ht="18.75" customHeight="1">
      <c r="A22" s="50">
        <v>19</v>
      </c>
      <c r="B22" s="46" t="s">
        <v>27</v>
      </c>
      <c r="C22" s="167">
        <f>'[3]Табела 3.'!C23</f>
        <v>349066</v>
      </c>
      <c r="D22" s="167">
        <f>'[3]Табела 3.'!D23</f>
        <v>18057</v>
      </c>
      <c r="E22" s="167">
        <f>'[3]Табела 3.'!E23</f>
        <v>254042</v>
      </c>
      <c r="F22" s="264">
        <f>'[3]Табела 3.'!F23</f>
        <v>95024</v>
      </c>
      <c r="G22" s="45"/>
    </row>
    <row r="23" spans="1:7" ht="18.75" customHeight="1">
      <c r="A23" s="150">
        <v>20</v>
      </c>
      <c r="B23" s="151" t="s">
        <v>227</v>
      </c>
      <c r="C23" s="266">
        <f>'[3]Табела 3.'!C24</f>
        <v>0</v>
      </c>
      <c r="D23" s="266">
        <f>'[3]Табела 3.'!D24</f>
        <v>0</v>
      </c>
      <c r="E23" s="167">
        <f>'[3]Табела 3.'!E24</f>
        <v>0</v>
      </c>
      <c r="F23" s="267">
        <f>'[3]Табела 3.'!F24</f>
        <v>0</v>
      </c>
      <c r="G23" s="45"/>
    </row>
    <row r="24" spans="1:7" ht="18.75" customHeight="1">
      <c r="A24" s="150">
        <v>21</v>
      </c>
      <c r="B24" s="151" t="s">
        <v>224</v>
      </c>
      <c r="C24" s="266">
        <f>'[3]Табела 3.'!C25</f>
        <v>67479</v>
      </c>
      <c r="D24" s="266">
        <f>'[3]Табела 3.'!D25</f>
        <v>53</v>
      </c>
      <c r="E24" s="167">
        <f>'[3]Табела 3.'!E25</f>
        <v>45427</v>
      </c>
      <c r="F24" s="267">
        <f>'[3]Табела 3.'!F25</f>
        <v>22052</v>
      </c>
      <c r="G24" s="45"/>
    </row>
    <row r="25" spans="1:7" ht="18.75" customHeight="1" thickBot="1">
      <c r="A25" s="51"/>
      <c r="B25" s="52" t="s">
        <v>40</v>
      </c>
      <c r="C25" s="251">
        <f>'[3]Табела 3.'!C30</f>
        <v>2582847</v>
      </c>
      <c r="D25" s="251">
        <f>'[3]Табела 3.'!D30</f>
        <v>561277</v>
      </c>
      <c r="E25" s="251">
        <f>'[3]Табела 3.'!E30</f>
        <v>1872277</v>
      </c>
      <c r="F25" s="252">
        <f>'[3]Табела 3.'!F30</f>
        <v>710570</v>
      </c>
      <c r="G25" s="45"/>
    </row>
    <row r="26" spans="3:4" ht="15">
      <c r="C26" s="163"/>
      <c r="D26" s="163"/>
    </row>
    <row r="27" spans="3:4" ht="15">
      <c r="C27" s="72"/>
      <c r="D27" s="72"/>
    </row>
  </sheetData>
  <mergeCells count="1">
    <mergeCell ref="A1:F1"/>
  </mergeCells>
  <printOptions horizontalCentered="1"/>
  <pageMargins left="0" right="0" top="1.5748031496062993" bottom="0" header="0" footer="0"/>
  <pageSetup horizontalDpi="600" verticalDpi="600" orientation="landscape" paperSize="9" r:id="rId2"/>
  <headerFooter>
    <oddHeader>&amp;L&amp;G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1"/>
  <sheetViews>
    <sheetView showGridLines="0" zoomScale="80" zoomScaleNormal="80" workbookViewId="0" topLeftCell="A1">
      <selection activeCell="C13" sqref="C13"/>
    </sheetView>
  </sheetViews>
  <sheetFormatPr defaultColWidth="9.140625" defaultRowHeight="15"/>
  <cols>
    <col min="1" max="1" width="6.421875" style="27" customWidth="1"/>
    <col min="2" max="2" width="28.8515625" style="27" bestFit="1" customWidth="1"/>
    <col min="3" max="14" width="11.28125" style="27" customWidth="1"/>
    <col min="15" max="15" width="9.00390625" style="27" customWidth="1"/>
    <col min="16" max="16" width="9.28125" style="27" customWidth="1"/>
    <col min="17" max="17" width="7.28125" style="27" customWidth="1"/>
    <col min="18" max="18" width="7.57421875" style="27" customWidth="1"/>
    <col min="19" max="19" width="7.7109375" style="27" customWidth="1"/>
    <col min="20" max="16384" width="9.140625" style="27" customWidth="1"/>
  </cols>
  <sheetData>
    <row r="1" spans="1:19" ht="30.75" customHeight="1">
      <c r="A1" s="295" t="s">
        <v>218</v>
      </c>
      <c r="B1" s="295"/>
      <c r="C1" s="295"/>
      <c r="D1" s="295"/>
      <c r="E1" s="295"/>
      <c r="F1" s="295"/>
      <c r="G1" s="295"/>
      <c r="H1" s="295"/>
      <c r="I1" s="295"/>
      <c r="J1" s="295"/>
      <c r="K1" s="295"/>
      <c r="L1" s="295"/>
      <c r="M1" s="295"/>
      <c r="N1" s="295"/>
      <c r="O1" s="26"/>
      <c r="P1" s="26"/>
      <c r="Q1" s="26"/>
      <c r="R1" s="26"/>
      <c r="S1" s="26"/>
    </row>
    <row r="2" ht="13.5" thickBot="1"/>
    <row r="3" spans="1:14" ht="18" customHeight="1">
      <c r="A3" s="312" t="s">
        <v>1</v>
      </c>
      <c r="B3" s="314" t="s">
        <v>223</v>
      </c>
      <c r="C3" s="322" t="s">
        <v>2</v>
      </c>
      <c r="D3" s="322"/>
      <c r="E3" s="322"/>
      <c r="F3" s="322"/>
      <c r="G3" s="322"/>
      <c r="H3" s="322"/>
      <c r="I3" s="322"/>
      <c r="J3" s="322"/>
      <c r="K3" s="322"/>
      <c r="L3" s="322"/>
      <c r="M3" s="322"/>
      <c r="N3" s="112" t="s">
        <v>2</v>
      </c>
    </row>
    <row r="4" spans="1:14" s="32" customFormat="1" ht="30" customHeight="1" thickBot="1">
      <c r="A4" s="313"/>
      <c r="B4" s="315"/>
      <c r="C4" s="118" t="s">
        <v>73</v>
      </c>
      <c r="D4" s="118" t="s">
        <v>3</v>
      </c>
      <c r="E4" s="118" t="s">
        <v>4</v>
      </c>
      <c r="F4" s="118" t="s">
        <v>5</v>
      </c>
      <c r="G4" s="118" t="s">
        <v>7</v>
      </c>
      <c r="H4" s="118" t="s">
        <v>6</v>
      </c>
      <c r="I4" s="118" t="s">
        <v>243</v>
      </c>
      <c r="J4" s="118" t="s">
        <v>8</v>
      </c>
      <c r="K4" s="118" t="s">
        <v>9</v>
      </c>
      <c r="L4" s="118" t="s">
        <v>229</v>
      </c>
      <c r="M4" s="118" t="s">
        <v>233</v>
      </c>
      <c r="N4" s="119" t="s">
        <v>11</v>
      </c>
    </row>
    <row r="5" spans="1:14" ht="15">
      <c r="A5" s="218">
        <v>1</v>
      </c>
      <c r="B5" s="55" t="s">
        <v>12</v>
      </c>
      <c r="C5" s="41">
        <f>'[4]Табела 1'!B3</f>
        <v>7869</v>
      </c>
      <c r="D5" s="41">
        <f>'[4]Табела 1'!C3</f>
        <v>11626</v>
      </c>
      <c r="E5" s="41">
        <f>'[4]Табела 1'!D3</f>
        <v>22549</v>
      </c>
      <c r="F5" s="41">
        <f>'[4]Табела 1'!E3</f>
        <v>8055</v>
      </c>
      <c r="G5" s="41">
        <f>'[4]Табела 1'!F3</f>
        <v>10868</v>
      </c>
      <c r="H5" s="41">
        <f>'[4]Табела 1'!G3</f>
        <v>12627</v>
      </c>
      <c r="I5" s="41">
        <f>'[4]Табела 1'!H3</f>
        <v>5170</v>
      </c>
      <c r="J5" s="41">
        <f>'[4]Табела 1'!I3</f>
        <v>10077</v>
      </c>
      <c r="K5" s="41">
        <f>'[4]Табела 1'!J3</f>
        <v>10296</v>
      </c>
      <c r="L5" s="41">
        <f>'[4]Табела 1'!K3</f>
        <v>9443</v>
      </c>
      <c r="M5" s="41">
        <f>'[4]Табела 1'!L3</f>
        <v>16747</v>
      </c>
      <c r="N5" s="254">
        <f>'[4]Табела 1'!M3</f>
        <v>125327</v>
      </c>
    </row>
    <row r="6" spans="1:14" ht="15">
      <c r="A6" s="218">
        <v>2</v>
      </c>
      <c r="B6" s="55" t="s">
        <v>13</v>
      </c>
      <c r="C6" s="41">
        <f>'[4]Табела 1'!B4</f>
        <v>7</v>
      </c>
      <c r="D6" s="41">
        <f>'[4]Табела 1'!C4</f>
        <v>2936</v>
      </c>
      <c r="E6" s="41">
        <f>'[4]Табела 1'!D4</f>
        <v>549</v>
      </c>
      <c r="F6" s="41">
        <f>'[4]Табела 1'!E4</f>
        <v>653</v>
      </c>
      <c r="G6" s="41">
        <f>'[4]Табела 1'!F4</f>
        <v>199</v>
      </c>
      <c r="H6" s="41">
        <f>'[4]Табела 1'!G4</f>
        <v>10</v>
      </c>
      <c r="I6" s="41">
        <f>'[4]Табела 1'!H4</f>
        <v>0</v>
      </c>
      <c r="J6" s="41">
        <f>'[4]Табела 1'!I4</f>
        <v>29</v>
      </c>
      <c r="K6" s="41">
        <f>'[4]Табела 1'!J4</f>
        <v>2</v>
      </c>
      <c r="L6" s="41">
        <f>'[4]Табела 1'!K4</f>
        <v>176</v>
      </c>
      <c r="M6" s="41">
        <f>'[4]Табела 1'!L4</f>
        <v>0</v>
      </c>
      <c r="N6" s="254">
        <f>'[4]Табела 1'!M4</f>
        <v>4561</v>
      </c>
    </row>
    <row r="7" spans="1:14" ht="15">
      <c r="A7" s="218">
        <v>3</v>
      </c>
      <c r="B7" s="55" t="s">
        <v>14</v>
      </c>
      <c r="C7" s="41">
        <f>'[4]Табела 1'!B5</f>
        <v>623</v>
      </c>
      <c r="D7" s="41">
        <f>'[4]Табела 1'!C5</f>
        <v>1711</v>
      </c>
      <c r="E7" s="41">
        <f>'[4]Табела 1'!D5</f>
        <v>1778</v>
      </c>
      <c r="F7" s="41">
        <f>'[4]Табела 1'!E5</f>
        <v>2165</v>
      </c>
      <c r="G7" s="41">
        <f>'[4]Табела 1'!F5</f>
        <v>1060</v>
      </c>
      <c r="H7" s="41">
        <f>'[4]Табела 1'!G5</f>
        <v>592</v>
      </c>
      <c r="I7" s="41">
        <f>'[4]Табела 1'!H5</f>
        <v>125</v>
      </c>
      <c r="J7" s="41">
        <f>'[4]Табела 1'!I5</f>
        <v>764</v>
      </c>
      <c r="K7" s="41">
        <f>'[4]Табела 1'!J5</f>
        <v>1307</v>
      </c>
      <c r="L7" s="41">
        <f>'[4]Табела 1'!K5</f>
        <v>692</v>
      </c>
      <c r="M7" s="41">
        <f>'[4]Табела 1'!L5</f>
        <v>691</v>
      </c>
      <c r="N7" s="254">
        <f>'[4]Табела 1'!M5</f>
        <v>11508</v>
      </c>
    </row>
    <row r="8" spans="1:14" ht="15">
      <c r="A8" s="218">
        <v>4</v>
      </c>
      <c r="B8" s="55" t="s">
        <v>202</v>
      </c>
      <c r="C8" s="41">
        <f>'[4]Табела 1'!B6</f>
        <v>0</v>
      </c>
      <c r="D8" s="41">
        <f>'[4]Табела 1'!C6</f>
        <v>0</v>
      </c>
      <c r="E8" s="41">
        <f>'[4]Табела 1'!D6</f>
        <v>0</v>
      </c>
      <c r="F8" s="41">
        <f>'[4]Табела 1'!E6</f>
        <v>0</v>
      </c>
      <c r="G8" s="41">
        <f>'[4]Табела 1'!F6</f>
        <v>0</v>
      </c>
      <c r="H8" s="41">
        <f>'[4]Табела 1'!G6</f>
        <v>0</v>
      </c>
      <c r="I8" s="41">
        <f>'[4]Табела 1'!H6</f>
        <v>0</v>
      </c>
      <c r="J8" s="41">
        <f>'[4]Табела 1'!I6</f>
        <v>0</v>
      </c>
      <c r="K8" s="41">
        <f>'[4]Табела 1'!J6</f>
        <v>0</v>
      </c>
      <c r="L8" s="41">
        <f>'[4]Табела 1'!K6</f>
        <v>0</v>
      </c>
      <c r="M8" s="41">
        <f>'[4]Табела 1'!L6</f>
        <v>0</v>
      </c>
      <c r="N8" s="254">
        <f>'[4]Табела 1'!M6</f>
        <v>0</v>
      </c>
    </row>
    <row r="9" spans="1:14" ht="15">
      <c r="A9" s="218">
        <v>5</v>
      </c>
      <c r="B9" s="55" t="s">
        <v>15</v>
      </c>
      <c r="C9" s="241">
        <f>'[4]Табела 1'!B7</f>
        <v>0</v>
      </c>
      <c r="D9" s="241">
        <f>'[4]Табела 1'!C7</f>
        <v>0</v>
      </c>
      <c r="E9" s="241">
        <f>'[4]Табела 1'!D7</f>
        <v>0</v>
      </c>
      <c r="F9" s="241">
        <f>'[4]Табела 1'!E7</f>
        <v>0</v>
      </c>
      <c r="G9" s="241">
        <f>'[4]Табела 1'!F7</f>
        <v>0</v>
      </c>
      <c r="H9" s="241">
        <f>'[4]Табела 1'!G7</f>
        <v>1</v>
      </c>
      <c r="I9" s="241">
        <f>'[4]Табела 1'!H7</f>
        <v>0</v>
      </c>
      <c r="J9" s="241">
        <f>'[4]Табела 1'!I7</f>
        <v>0</v>
      </c>
      <c r="K9" s="241">
        <f>'[4]Табела 1'!J7</f>
        <v>0</v>
      </c>
      <c r="L9" s="241">
        <f>'[4]Табела 1'!K7</f>
        <v>0</v>
      </c>
      <c r="M9" s="241">
        <f>'[4]Табела 1'!L7</f>
        <v>0</v>
      </c>
      <c r="N9" s="254">
        <f>'[4]Табела 1'!M7</f>
        <v>1</v>
      </c>
    </row>
    <row r="10" spans="1:14" ht="15">
      <c r="A10" s="218">
        <v>6</v>
      </c>
      <c r="B10" s="55" t="s">
        <v>16</v>
      </c>
      <c r="C10" s="241">
        <f>'[4]Табела 1'!B8</f>
        <v>0</v>
      </c>
      <c r="D10" s="241">
        <f>'[4]Табела 1'!C8</f>
        <v>0</v>
      </c>
      <c r="E10" s="241">
        <f>'[4]Табела 1'!D8</f>
        <v>0</v>
      </c>
      <c r="F10" s="241">
        <f>'[4]Табела 1'!E8</f>
        <v>0</v>
      </c>
      <c r="G10" s="241">
        <f>'[4]Табела 1'!F8</f>
        <v>0</v>
      </c>
      <c r="H10" s="241">
        <f>'[4]Табела 1'!G8</f>
        <v>0</v>
      </c>
      <c r="I10" s="241">
        <f>'[4]Табела 1'!H8</f>
        <v>0</v>
      </c>
      <c r="J10" s="241">
        <f>'[4]Табела 1'!I8</f>
        <v>0</v>
      </c>
      <c r="K10" s="241">
        <f>'[4]Табела 1'!J8</f>
        <v>0</v>
      </c>
      <c r="L10" s="241">
        <f>'[4]Табела 1'!K8</f>
        <v>0</v>
      </c>
      <c r="M10" s="241">
        <f>'[4]Табела 1'!L8</f>
        <v>0</v>
      </c>
      <c r="N10" s="254">
        <f>'[4]Табела 1'!M8</f>
        <v>0</v>
      </c>
    </row>
    <row r="11" spans="1:14" ht="15">
      <c r="A11" s="218">
        <v>7</v>
      </c>
      <c r="B11" s="55" t="s">
        <v>17</v>
      </c>
      <c r="C11" s="241">
        <f>'[4]Табела 1'!B9</f>
        <v>104</v>
      </c>
      <c r="D11" s="241">
        <f>'[4]Табела 1'!C9</f>
        <v>199</v>
      </c>
      <c r="E11" s="241">
        <f>'[4]Табела 1'!D9</f>
        <v>78</v>
      </c>
      <c r="F11" s="241">
        <f>'[4]Табела 1'!E9</f>
        <v>94</v>
      </c>
      <c r="G11" s="241">
        <f>'[4]Табела 1'!F9</f>
        <v>100</v>
      </c>
      <c r="H11" s="241">
        <f>'[4]Табела 1'!G9</f>
        <v>64</v>
      </c>
      <c r="I11" s="241">
        <f>'[4]Табела 1'!H9</f>
        <v>0</v>
      </c>
      <c r="J11" s="241">
        <f>'[4]Табела 1'!I9</f>
        <v>34</v>
      </c>
      <c r="K11" s="241">
        <f>'[4]Табела 1'!J9</f>
        <v>16</v>
      </c>
      <c r="L11" s="241">
        <f>'[4]Табела 1'!K9</f>
        <v>10</v>
      </c>
      <c r="M11" s="241">
        <f>'[4]Табела 1'!L9</f>
        <v>18</v>
      </c>
      <c r="N11" s="254">
        <f>'[4]Табела 1'!M9</f>
        <v>717</v>
      </c>
    </row>
    <row r="12" spans="1:14" ht="15">
      <c r="A12" s="218">
        <v>8</v>
      </c>
      <c r="B12" s="55" t="s">
        <v>203</v>
      </c>
      <c r="C12" s="241">
        <f>'[4]Табела 1'!B10</f>
        <v>2896</v>
      </c>
      <c r="D12" s="241">
        <f>'[4]Табела 1'!C10</f>
        <v>3164</v>
      </c>
      <c r="E12" s="241">
        <f>'[4]Табела 1'!D10</f>
        <v>4743</v>
      </c>
      <c r="F12" s="241">
        <f>'[4]Табела 1'!E10</f>
        <v>1729</v>
      </c>
      <c r="G12" s="241">
        <f>'[4]Табела 1'!F10</f>
        <v>11110</v>
      </c>
      <c r="H12" s="241">
        <f>'[4]Табела 1'!G10</f>
        <v>1720</v>
      </c>
      <c r="I12" s="241">
        <f>'[4]Табела 1'!H10</f>
        <v>160</v>
      </c>
      <c r="J12" s="241">
        <f>'[4]Табела 1'!I10</f>
        <v>1094</v>
      </c>
      <c r="K12" s="241">
        <f>'[4]Табела 1'!J10</f>
        <v>1502</v>
      </c>
      <c r="L12" s="241">
        <f>'[4]Табела 1'!K10</f>
        <v>1357</v>
      </c>
      <c r="M12" s="241">
        <f>'[4]Табела 1'!L10</f>
        <v>4456</v>
      </c>
      <c r="N12" s="254">
        <f>'[4]Табела 1'!M10</f>
        <v>33931</v>
      </c>
    </row>
    <row r="13" spans="1:14" ht="15">
      <c r="A13" s="218">
        <v>9</v>
      </c>
      <c r="B13" s="55" t="s">
        <v>204</v>
      </c>
      <c r="C13" s="241">
        <f>'[4]Табела 1'!B11</f>
        <v>3157</v>
      </c>
      <c r="D13" s="241">
        <f>'[4]Табела 1'!C11</f>
        <v>3541</v>
      </c>
      <c r="E13" s="241">
        <f>'[4]Табела 1'!D11</f>
        <v>7602</v>
      </c>
      <c r="F13" s="241">
        <f>'[4]Табела 1'!E11</f>
        <v>625</v>
      </c>
      <c r="G13" s="241">
        <f>'[4]Табела 1'!F11</f>
        <v>10426</v>
      </c>
      <c r="H13" s="241">
        <f>'[4]Табела 1'!G11</f>
        <v>1876</v>
      </c>
      <c r="I13" s="241">
        <f>'[4]Табела 1'!H11</f>
        <v>107</v>
      </c>
      <c r="J13" s="241">
        <f>'[4]Табела 1'!I11</f>
        <v>470</v>
      </c>
      <c r="K13" s="241">
        <f>'[4]Табела 1'!J11</f>
        <v>753</v>
      </c>
      <c r="L13" s="241">
        <f>'[4]Табела 1'!K11</f>
        <v>565</v>
      </c>
      <c r="M13" s="241">
        <f>'[4]Табела 1'!L11</f>
        <v>685</v>
      </c>
      <c r="N13" s="254">
        <f>'[4]Табела 1'!M11</f>
        <v>29807</v>
      </c>
    </row>
    <row r="14" spans="1:14" ht="30" customHeight="1">
      <c r="A14" s="218">
        <v>10</v>
      </c>
      <c r="B14" s="55" t="s">
        <v>18</v>
      </c>
      <c r="C14" s="241">
        <f>'[4]Табела 1'!B15</f>
        <v>10527</v>
      </c>
      <c r="D14" s="41">
        <f>'[4]Табела 1'!C15</f>
        <v>18459</v>
      </c>
      <c r="E14" s="41">
        <f>'[4]Табела 1'!D15</f>
        <v>14559</v>
      </c>
      <c r="F14" s="41">
        <f>'[4]Табела 1'!E15</f>
        <v>15466</v>
      </c>
      <c r="G14" s="41">
        <f>'[4]Табела 1'!F15</f>
        <v>15833</v>
      </c>
      <c r="H14" s="41">
        <f>'[4]Табела 1'!G15</f>
        <v>18339</v>
      </c>
      <c r="I14" s="41">
        <f>'[4]Табела 1'!H15</f>
        <v>9212</v>
      </c>
      <c r="J14" s="41">
        <f>'[4]Табела 1'!I15</f>
        <v>18683</v>
      </c>
      <c r="K14" s="41">
        <f>'[4]Табела 1'!J15</f>
        <v>15677</v>
      </c>
      <c r="L14" s="41">
        <f>'[4]Табела 1'!K15</f>
        <v>13965</v>
      </c>
      <c r="M14" s="41">
        <f>'[4]Табела 1'!L15</f>
        <v>9759</v>
      </c>
      <c r="N14" s="254">
        <f>'[4]Табела 1'!M15</f>
        <v>160479</v>
      </c>
    </row>
    <row r="15" spans="1:14" ht="15">
      <c r="A15" s="218">
        <v>11</v>
      </c>
      <c r="B15" s="55" t="s">
        <v>205</v>
      </c>
      <c r="C15" s="241">
        <f>'[4]Табела 1'!B19</f>
        <v>0</v>
      </c>
      <c r="D15" s="41">
        <f>'[4]Табела 1'!C19</f>
        <v>0</v>
      </c>
      <c r="E15" s="41">
        <f>'[4]Табела 1'!D19</f>
        <v>0</v>
      </c>
      <c r="F15" s="41">
        <f>'[4]Табела 1'!E19</f>
        <v>0</v>
      </c>
      <c r="G15" s="41">
        <f>'[4]Табела 1'!F19</f>
        <v>2</v>
      </c>
      <c r="H15" s="41">
        <f>'[4]Табела 1'!G19</f>
        <v>5</v>
      </c>
      <c r="I15" s="41">
        <f>'[4]Табела 1'!H19</f>
        <v>0</v>
      </c>
      <c r="J15" s="41">
        <f>'[4]Табела 1'!I19</f>
        <v>0</v>
      </c>
      <c r="K15" s="41">
        <f>'[4]Табела 1'!J19</f>
        <v>4</v>
      </c>
      <c r="L15" s="41">
        <f>'[4]Табела 1'!K19</f>
        <v>0</v>
      </c>
      <c r="M15" s="41">
        <f>'[4]Табела 1'!L19</f>
        <v>0</v>
      </c>
      <c r="N15" s="254">
        <f>'[4]Табела 1'!M19</f>
        <v>11</v>
      </c>
    </row>
    <row r="16" spans="1:14" ht="15">
      <c r="A16" s="218">
        <v>12</v>
      </c>
      <c r="B16" s="55" t="s">
        <v>19</v>
      </c>
      <c r="C16" s="241">
        <f>'[4]Табела 1'!B20</f>
        <v>0</v>
      </c>
      <c r="D16" s="41">
        <f>'[4]Табела 1'!C20</f>
        <v>1</v>
      </c>
      <c r="E16" s="41">
        <f>'[4]Табела 1'!D20</f>
        <v>2</v>
      </c>
      <c r="F16" s="41">
        <f>'[4]Табела 1'!E20</f>
        <v>0</v>
      </c>
      <c r="G16" s="41">
        <f>'[4]Табела 1'!F20</f>
        <v>0</v>
      </c>
      <c r="H16" s="41">
        <f>'[4]Табела 1'!G20</f>
        <v>1</v>
      </c>
      <c r="I16" s="41">
        <f>'[4]Табела 1'!H20</f>
        <v>0</v>
      </c>
      <c r="J16" s="41">
        <f>'[4]Табела 1'!I20</f>
        <v>3</v>
      </c>
      <c r="K16" s="41">
        <f>'[4]Табела 1'!J20</f>
        <v>3</v>
      </c>
      <c r="L16" s="41">
        <f>'[4]Табела 1'!K20</f>
        <v>0</v>
      </c>
      <c r="M16" s="41">
        <f>'[4]Табела 1'!L20</f>
        <v>0</v>
      </c>
      <c r="N16" s="254">
        <f>'[4]Табела 1'!M20</f>
        <v>10</v>
      </c>
    </row>
    <row r="17" spans="1:14" ht="15">
      <c r="A17" s="218">
        <v>13</v>
      </c>
      <c r="B17" s="55" t="s">
        <v>20</v>
      </c>
      <c r="C17" s="241">
        <f>'[4]Табела 1'!B21</f>
        <v>1046</v>
      </c>
      <c r="D17" s="41">
        <f>'[4]Табела 1'!C21</f>
        <v>1529</v>
      </c>
      <c r="E17" s="41">
        <f>'[4]Табела 1'!D21</f>
        <v>2190</v>
      </c>
      <c r="F17" s="41">
        <f>'[4]Табела 1'!E21</f>
        <v>563</v>
      </c>
      <c r="G17" s="41">
        <f>'[4]Табела 1'!F21</f>
        <v>3568</v>
      </c>
      <c r="H17" s="41">
        <f>'[4]Табела 1'!G21</f>
        <v>820</v>
      </c>
      <c r="I17" s="41">
        <f>'[4]Табела 1'!H21</f>
        <v>60</v>
      </c>
      <c r="J17" s="41">
        <f>'[4]Табела 1'!I21</f>
        <v>382</v>
      </c>
      <c r="K17" s="41">
        <f>'[4]Табела 1'!J21</f>
        <v>919</v>
      </c>
      <c r="L17" s="41">
        <f>'[4]Табела 1'!K21</f>
        <v>79</v>
      </c>
      <c r="M17" s="41">
        <f>'[4]Табела 1'!L21</f>
        <v>460</v>
      </c>
      <c r="N17" s="254">
        <f>'[4]Табела 1'!M21</f>
        <v>11616</v>
      </c>
    </row>
    <row r="18" spans="1:14" ht="15">
      <c r="A18" s="218">
        <v>14</v>
      </c>
      <c r="B18" s="55" t="s">
        <v>206</v>
      </c>
      <c r="C18" s="241">
        <f>'[4]Табела 1'!B22</f>
        <v>1</v>
      </c>
      <c r="D18" s="41">
        <f>'[4]Табела 1'!C22</f>
        <v>4</v>
      </c>
      <c r="E18" s="41">
        <f>'[4]Табела 1'!D22</f>
        <v>1</v>
      </c>
      <c r="F18" s="41">
        <f>'[4]Табела 1'!E22</f>
        <v>0</v>
      </c>
      <c r="G18" s="41">
        <f>'[4]Табела 1'!F22</f>
        <v>0</v>
      </c>
      <c r="H18" s="41">
        <f>'[4]Табела 1'!G22</f>
        <v>0</v>
      </c>
      <c r="I18" s="41">
        <f>'[4]Табела 1'!H22</f>
        <v>0</v>
      </c>
      <c r="J18" s="41">
        <f>'[4]Табела 1'!I22</f>
        <v>0</v>
      </c>
      <c r="K18" s="41">
        <f>'[4]Табела 1'!J22</f>
        <v>0</v>
      </c>
      <c r="L18" s="41">
        <f>'[4]Табела 1'!K22</f>
        <v>2</v>
      </c>
      <c r="M18" s="41">
        <f>'[4]Табела 1'!L22</f>
        <v>0</v>
      </c>
      <c r="N18" s="254">
        <f>'[4]Табела 1'!M22</f>
        <v>8</v>
      </c>
    </row>
    <row r="19" spans="1:14" ht="15">
      <c r="A19" s="218">
        <v>15</v>
      </c>
      <c r="B19" s="55" t="s">
        <v>21</v>
      </c>
      <c r="C19" s="241">
        <f>'[4]Табела 1'!B23</f>
        <v>0</v>
      </c>
      <c r="D19" s="41">
        <f>'[4]Табела 1'!C23</f>
        <v>0</v>
      </c>
      <c r="E19" s="41">
        <f>'[4]Табела 1'!D23</f>
        <v>1</v>
      </c>
      <c r="F19" s="41">
        <f>'[4]Табела 1'!E23</f>
        <v>0</v>
      </c>
      <c r="G19" s="41">
        <f>'[4]Табела 1'!F23</f>
        <v>22</v>
      </c>
      <c r="H19" s="41">
        <f>'[4]Табела 1'!G23</f>
        <v>0</v>
      </c>
      <c r="I19" s="41">
        <f>'[4]Табела 1'!H23</f>
        <v>0</v>
      </c>
      <c r="J19" s="41">
        <f>'[4]Табела 1'!I23</f>
        <v>0</v>
      </c>
      <c r="K19" s="41">
        <f>'[4]Табела 1'!J23</f>
        <v>12</v>
      </c>
      <c r="L19" s="41">
        <f>'[4]Табела 1'!K23</f>
        <v>4</v>
      </c>
      <c r="M19" s="41">
        <f>'[4]Табела 1'!L23</f>
        <v>0</v>
      </c>
      <c r="N19" s="254">
        <f>'[4]Табела 1'!M23</f>
        <v>39</v>
      </c>
    </row>
    <row r="20" spans="1:14" ht="15">
      <c r="A20" s="218">
        <v>16</v>
      </c>
      <c r="B20" s="55" t="s">
        <v>22</v>
      </c>
      <c r="C20" s="241">
        <f>'[4]Табела 1'!B24</f>
        <v>6</v>
      </c>
      <c r="D20" s="41">
        <f>'[4]Табела 1'!C24</f>
        <v>13</v>
      </c>
      <c r="E20" s="41">
        <f>'[4]Табела 1'!D24</f>
        <v>20</v>
      </c>
      <c r="F20" s="41">
        <f>'[4]Табела 1'!E24</f>
        <v>8</v>
      </c>
      <c r="G20" s="41">
        <f>'[4]Табела 1'!F24</f>
        <v>316</v>
      </c>
      <c r="H20" s="41">
        <f>'[4]Табела 1'!G24</f>
        <v>0</v>
      </c>
      <c r="I20" s="41">
        <f>'[4]Табела 1'!H24</f>
        <v>0</v>
      </c>
      <c r="J20" s="41">
        <f>'[4]Табела 1'!I24</f>
        <v>10</v>
      </c>
      <c r="K20" s="41">
        <f>'[4]Табела 1'!J24</f>
        <v>0</v>
      </c>
      <c r="L20" s="41">
        <f>'[4]Табела 1'!K24</f>
        <v>1</v>
      </c>
      <c r="M20" s="41">
        <f>'[4]Табела 1'!L24</f>
        <v>1</v>
      </c>
      <c r="N20" s="254">
        <f>'[4]Табела 1'!M24</f>
        <v>375</v>
      </c>
    </row>
    <row r="21" spans="1:14" ht="15">
      <c r="A21" s="218">
        <v>17</v>
      </c>
      <c r="B21" s="55" t="s">
        <v>23</v>
      </c>
      <c r="C21" s="241">
        <f>'[4]Табела 1'!B25</f>
        <v>0</v>
      </c>
      <c r="D21" s="41">
        <f>'[4]Табела 1'!C25</f>
        <v>0</v>
      </c>
      <c r="E21" s="41">
        <f>'[4]Табела 1'!D25</f>
        <v>0</v>
      </c>
      <c r="F21" s="41">
        <f>'[4]Табела 1'!E25</f>
        <v>0</v>
      </c>
      <c r="G21" s="41">
        <f>'[4]Табела 1'!F25</f>
        <v>0</v>
      </c>
      <c r="H21" s="41">
        <f>'[4]Табела 1'!G25</f>
        <v>0</v>
      </c>
      <c r="I21" s="41">
        <f>'[4]Табела 1'!H25</f>
        <v>0</v>
      </c>
      <c r="J21" s="41">
        <f>'[4]Табела 1'!I25</f>
        <v>0</v>
      </c>
      <c r="K21" s="41">
        <f>'[4]Табела 1'!J25</f>
        <v>0</v>
      </c>
      <c r="L21" s="41">
        <f>'[4]Табела 1'!K25</f>
        <v>1</v>
      </c>
      <c r="M21" s="41">
        <f>'[4]Табела 1'!L25</f>
        <v>1</v>
      </c>
      <c r="N21" s="254">
        <f>'[4]Табела 1'!M25</f>
        <v>2</v>
      </c>
    </row>
    <row r="22" spans="1:14" ht="15">
      <c r="A22" s="218">
        <v>18</v>
      </c>
      <c r="B22" s="55" t="s">
        <v>208</v>
      </c>
      <c r="C22" s="241">
        <f>'[4]Табела 1'!B26</f>
        <v>1851</v>
      </c>
      <c r="D22" s="41">
        <f>'[4]Табела 1'!C26</f>
        <v>9870</v>
      </c>
      <c r="E22" s="41">
        <f>'[4]Табела 1'!D26</f>
        <v>8420</v>
      </c>
      <c r="F22" s="41">
        <f>'[4]Табела 1'!E26</f>
        <v>2378</v>
      </c>
      <c r="G22" s="41">
        <f>'[4]Табела 1'!F26</f>
        <v>13563</v>
      </c>
      <c r="H22" s="41">
        <f>'[4]Табела 1'!G26</f>
        <v>2875</v>
      </c>
      <c r="I22" s="41">
        <f>'[4]Табела 1'!H26</f>
        <v>2808</v>
      </c>
      <c r="J22" s="41">
        <f>'[4]Табела 1'!I26</f>
        <v>6513</v>
      </c>
      <c r="K22" s="41">
        <f>'[4]Табела 1'!J26</f>
        <v>4032</v>
      </c>
      <c r="L22" s="41">
        <f>'[4]Табела 1'!K26</f>
        <v>2857</v>
      </c>
      <c r="M22" s="41">
        <f>'[4]Табела 1'!L26</f>
        <v>4607</v>
      </c>
      <c r="N22" s="254">
        <f>'[4]Табела 1'!M26</f>
        <v>59774</v>
      </c>
    </row>
    <row r="23" spans="1:14" ht="13.5" thickBot="1">
      <c r="A23" s="121"/>
      <c r="B23" s="122" t="s">
        <v>11</v>
      </c>
      <c r="C23" s="245">
        <f>'[4]Табела 1'!B27</f>
        <v>16741</v>
      </c>
      <c r="D23" s="245">
        <f>'[4]Табела 1'!C27</f>
        <v>37561</v>
      </c>
      <c r="E23" s="245">
        <f>'[4]Табела 1'!D27</f>
        <v>39521</v>
      </c>
      <c r="F23" s="245">
        <f>'[4]Табела 1'!E27</f>
        <v>22960</v>
      </c>
      <c r="G23" s="245">
        <f>'[4]Табела 1'!F27</f>
        <v>42573</v>
      </c>
      <c r="H23" s="245">
        <f>'[4]Табела 1'!G27</f>
        <v>24347</v>
      </c>
      <c r="I23" s="245">
        <f>'[4]Табела 1'!H27</f>
        <v>12416</v>
      </c>
      <c r="J23" s="245">
        <f>'[4]Табела 1'!I27</f>
        <v>27630</v>
      </c>
      <c r="K23" s="245">
        <f>'[4]Табела 1'!J27</f>
        <v>23086</v>
      </c>
      <c r="L23" s="245">
        <f>'[4]Табела 1'!K27</f>
        <v>20257</v>
      </c>
      <c r="M23" s="245">
        <f>'[4]Табела 1'!L27</f>
        <v>30329</v>
      </c>
      <c r="N23" s="246">
        <f>'[4]Табела 1'!M27</f>
        <v>297421</v>
      </c>
    </row>
    <row r="24" spans="1:14" s="60" customFormat="1" ht="15">
      <c r="A24" s="57"/>
      <c r="B24" s="58"/>
      <c r="C24" s="59"/>
      <c r="D24" s="59"/>
      <c r="E24" s="59"/>
      <c r="F24" s="59"/>
      <c r="G24" s="59"/>
      <c r="H24" s="59"/>
      <c r="I24" s="59"/>
      <c r="J24" s="59"/>
      <c r="K24" s="59"/>
      <c r="L24" s="59"/>
      <c r="M24" s="59"/>
      <c r="N24" s="59"/>
    </row>
    <row r="25" spans="3:16" ht="13.5" thickBot="1">
      <c r="C25" s="56"/>
      <c r="P25" s="27" t="s">
        <v>225</v>
      </c>
    </row>
    <row r="26" spans="1:8" ht="19.5" customHeight="1">
      <c r="A26" s="312" t="s">
        <v>1</v>
      </c>
      <c r="B26" s="314" t="s">
        <v>223</v>
      </c>
      <c r="C26" s="322" t="s">
        <v>24</v>
      </c>
      <c r="D26" s="322"/>
      <c r="E26" s="322"/>
      <c r="F26" s="322"/>
      <c r="G26" s="322"/>
      <c r="H26" s="320" t="s">
        <v>11</v>
      </c>
    </row>
    <row r="27" spans="1:8" ht="20.25" customHeight="1">
      <c r="A27" s="330"/>
      <c r="B27" s="331"/>
      <c r="C27" s="191" t="s">
        <v>28</v>
      </c>
      <c r="D27" s="191" t="s">
        <v>26</v>
      </c>
      <c r="E27" s="191" t="s">
        <v>29</v>
      </c>
      <c r="F27" s="191" t="s">
        <v>30</v>
      </c>
      <c r="G27" s="191" t="s">
        <v>230</v>
      </c>
      <c r="H27" s="321"/>
    </row>
    <row r="28" spans="1:9" ht="15">
      <c r="A28" s="218">
        <v>19</v>
      </c>
      <c r="B28" s="53" t="s">
        <v>41</v>
      </c>
      <c r="C28" s="167">
        <f>'[4]Табела 1'!B30</f>
        <v>3143</v>
      </c>
      <c r="D28" s="167">
        <f>'[4]Табела 1'!C30</f>
        <v>346</v>
      </c>
      <c r="E28" s="167">
        <f>'[4]Табела 1'!D30</f>
        <v>801</v>
      </c>
      <c r="F28" s="167">
        <f>'[4]Табела 1'!E30</f>
        <v>2923</v>
      </c>
      <c r="G28" s="167">
        <f>'[4]Табела 1'!G30</f>
        <v>175</v>
      </c>
      <c r="H28" s="268">
        <f>'[4]Табела 1'!H30</f>
        <v>7388</v>
      </c>
      <c r="I28" s="27" t="s">
        <v>225</v>
      </c>
    </row>
    <row r="29" spans="1:14" ht="18" customHeight="1" thickBot="1">
      <c r="A29" s="184">
        <v>20</v>
      </c>
      <c r="B29" s="148" t="s">
        <v>227</v>
      </c>
      <c r="C29" s="167">
        <f>'[4]Табела 1'!B34</f>
        <v>0</v>
      </c>
      <c r="D29" s="167">
        <f>'[4]Табела 1'!C34</f>
        <v>0</v>
      </c>
      <c r="E29" s="167">
        <f>'[4]Табела 1'!D34</f>
        <v>0</v>
      </c>
      <c r="F29" s="167">
        <f>'[4]Табела 1'!E34</f>
        <v>0</v>
      </c>
      <c r="G29" s="167">
        <f>'[4]Табела 1'!G34</f>
        <v>0</v>
      </c>
      <c r="H29" s="268">
        <f>'[4]Табела 1'!H34</f>
        <v>0</v>
      </c>
      <c r="K29" s="149"/>
      <c r="L29" s="149"/>
      <c r="M29" s="154"/>
      <c r="N29" s="154"/>
    </row>
    <row r="30" spans="1:14" ht="15">
      <c r="A30" s="152">
        <v>21</v>
      </c>
      <c r="B30" s="153" t="s">
        <v>224</v>
      </c>
      <c r="C30" s="167">
        <f>'[4]Табела 1'!B35</f>
        <v>93</v>
      </c>
      <c r="D30" s="167">
        <f>'[4]Табела 1'!C35</f>
        <v>120</v>
      </c>
      <c r="E30" s="167">
        <f>'[4]Табела 1'!D35</f>
        <v>371</v>
      </c>
      <c r="F30" s="167">
        <f>'[4]Табела 1'!E35</f>
        <v>108</v>
      </c>
      <c r="G30" s="167">
        <f>'[4]Табела 1'!G35</f>
        <v>0</v>
      </c>
      <c r="H30" s="268">
        <f>'[4]Табела 1'!H35</f>
        <v>692</v>
      </c>
      <c r="J30" s="27" t="s">
        <v>225</v>
      </c>
      <c r="K30" s="323" t="s">
        <v>25</v>
      </c>
      <c r="L30" s="324"/>
      <c r="M30" s="316">
        <f>N23+H31</f>
        <v>305501</v>
      </c>
      <c r="N30" s="317"/>
    </row>
    <row r="31" spans="1:14" ht="13.5" thickBot="1">
      <c r="A31" s="121"/>
      <c r="B31" s="122" t="s">
        <v>11</v>
      </c>
      <c r="C31" s="245">
        <f>'[4]Табела 1'!B40</f>
        <v>3236</v>
      </c>
      <c r="D31" s="245">
        <f>'[4]Табела 1'!C40</f>
        <v>466</v>
      </c>
      <c r="E31" s="245">
        <f>'[4]Табела 1'!D40</f>
        <v>1172</v>
      </c>
      <c r="F31" s="245">
        <f>'[4]Табела 1'!E40</f>
        <v>3031</v>
      </c>
      <c r="G31" s="245">
        <f>'[4]Табела 1'!G40</f>
        <v>175</v>
      </c>
      <c r="H31" s="246">
        <f>'[4]Табела 1'!H40</f>
        <v>8080</v>
      </c>
      <c r="K31" s="325"/>
      <c r="L31" s="326"/>
      <c r="M31" s="318"/>
      <c r="N31" s="319"/>
    </row>
    <row r="32" spans="9:14" ht="24" customHeight="1">
      <c r="I32" s="216"/>
      <c r="J32" s="216"/>
      <c r="K32" s="216"/>
      <c r="L32" s="216"/>
      <c r="M32" s="216"/>
      <c r="N32" s="216"/>
    </row>
    <row r="33" spans="1:14" ht="66.75" customHeight="1">
      <c r="A33" s="327" t="s">
        <v>226</v>
      </c>
      <c r="B33" s="327"/>
      <c r="C33" s="327"/>
      <c r="D33" s="327"/>
      <c r="E33" s="327"/>
      <c r="F33" s="327"/>
      <c r="G33" s="327"/>
      <c r="H33" s="327"/>
      <c r="I33" s="327"/>
      <c r="J33" s="327"/>
      <c r="K33" s="327"/>
      <c r="L33" s="327"/>
      <c r="M33" s="327"/>
      <c r="N33" s="327"/>
    </row>
    <row r="34" spans="1:10" ht="62.25" customHeight="1">
      <c r="A34" s="329"/>
      <c r="B34" s="329"/>
      <c r="C34" s="329"/>
      <c r="D34" s="329"/>
      <c r="E34" s="329"/>
      <c r="F34" s="329"/>
      <c r="G34" s="329"/>
      <c r="H34" s="329"/>
      <c r="I34" s="220"/>
      <c r="J34" s="220"/>
    </row>
    <row r="35" spans="1:14" ht="69.75" customHeight="1">
      <c r="A35" s="328"/>
      <c r="B35" s="328"/>
      <c r="C35" s="328"/>
      <c r="D35" s="328"/>
      <c r="E35" s="328"/>
      <c r="F35" s="328"/>
      <c r="G35" s="328"/>
      <c r="H35" s="328"/>
      <c r="I35" s="219"/>
      <c r="J35" s="219"/>
      <c r="K35" s="217"/>
      <c r="L35" s="217"/>
      <c r="M35" s="217"/>
      <c r="N35" s="217"/>
    </row>
    <row r="37" spans="3:14" ht="12.75" customHeight="1">
      <c r="C37" s="194"/>
      <c r="D37" s="194"/>
      <c r="E37" s="194"/>
      <c r="F37" s="194"/>
      <c r="G37" s="194"/>
      <c r="H37" s="194"/>
      <c r="I37" s="194"/>
      <c r="J37" s="194"/>
      <c r="K37" s="194"/>
      <c r="L37" s="194"/>
      <c r="M37" s="194"/>
      <c r="N37" s="194"/>
    </row>
    <row r="38" spans="3:14" ht="12.75" customHeight="1">
      <c r="C38" s="194"/>
      <c r="D38" s="194"/>
      <c r="E38" s="194"/>
      <c r="F38" s="194"/>
      <c r="G38" s="194"/>
      <c r="H38" s="194"/>
      <c r="I38" s="194"/>
      <c r="J38" s="194"/>
      <c r="K38" s="194"/>
      <c r="L38" s="194"/>
      <c r="M38" s="194"/>
      <c r="N38" s="194"/>
    </row>
    <row r="39" spans="3:14" ht="12.75" customHeight="1">
      <c r="C39" s="194"/>
      <c r="D39" s="194"/>
      <c r="E39" s="194"/>
      <c r="F39" s="194"/>
      <c r="G39" s="194"/>
      <c r="H39" s="194"/>
      <c r="I39" s="194"/>
      <c r="J39" s="194"/>
      <c r="K39" s="194"/>
      <c r="L39" s="194"/>
      <c r="M39" s="194"/>
      <c r="N39" s="194"/>
    </row>
    <row r="40" spans="3:8" ht="15">
      <c r="C40" s="194"/>
      <c r="D40" s="194"/>
      <c r="E40" s="194"/>
      <c r="F40" s="194"/>
      <c r="G40" s="194"/>
      <c r="H40" s="194"/>
    </row>
    <row r="41" spans="3:8" ht="15">
      <c r="C41" s="194"/>
      <c r="D41" s="194"/>
      <c r="E41" s="194"/>
      <c r="F41" s="194"/>
      <c r="G41" s="194"/>
      <c r="H41" s="194"/>
    </row>
  </sheetData>
  <mergeCells count="13">
    <mergeCell ref="A33:N33"/>
    <mergeCell ref="A35:H35"/>
    <mergeCell ref="A34:H34"/>
    <mergeCell ref="A26:A27"/>
    <mergeCell ref="B26:B27"/>
    <mergeCell ref="A1:N1"/>
    <mergeCell ref="A3:A4"/>
    <mergeCell ref="B3:B4"/>
    <mergeCell ref="M30:N31"/>
    <mergeCell ref="H26:H27"/>
    <mergeCell ref="C26:G26"/>
    <mergeCell ref="K30:L31"/>
    <mergeCell ref="C3:M3"/>
  </mergeCells>
  <printOptions horizontalCentered="1"/>
  <pageMargins left="0" right="0" top="1.3779527559055118" bottom="0.2755905511811024" header="0" footer="0"/>
  <pageSetup fitToHeight="1" fitToWidth="1" horizontalDpi="600" verticalDpi="600" orientation="landscape" paperSize="9" scale="84" r:id="rId2"/>
  <headerFooter>
    <oddHeader>&amp;L&amp;G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31"/>
  <sheetViews>
    <sheetView showGridLines="0" zoomScale="85" zoomScaleNormal="85" workbookViewId="0" topLeftCell="A1">
      <selection activeCell="C17" sqref="C17"/>
    </sheetView>
  </sheetViews>
  <sheetFormatPr defaultColWidth="9.140625" defaultRowHeight="15"/>
  <cols>
    <col min="1" max="1" width="4.8515625" style="27" customWidth="1"/>
    <col min="2" max="2" width="27.140625" style="27" bestFit="1" customWidth="1"/>
    <col min="3" max="14" width="12.28125" style="27" customWidth="1"/>
    <col min="15" max="15" width="9.00390625" style="27" customWidth="1"/>
    <col min="16" max="16" width="9.28125" style="27" customWidth="1"/>
    <col min="17" max="17" width="7.28125" style="27" customWidth="1"/>
    <col min="18" max="18" width="7.57421875" style="27" customWidth="1"/>
    <col min="19" max="19" width="7.7109375" style="27" customWidth="1"/>
    <col min="20" max="16384" width="9.140625" style="27" customWidth="1"/>
  </cols>
  <sheetData>
    <row r="1" spans="1:14" ht="18.75">
      <c r="A1" s="295" t="s">
        <v>207</v>
      </c>
      <c r="B1" s="295"/>
      <c r="C1" s="295"/>
      <c r="D1" s="295"/>
      <c r="E1" s="295"/>
      <c r="F1" s="295"/>
      <c r="G1" s="295"/>
      <c r="H1" s="295"/>
      <c r="I1" s="295"/>
      <c r="J1" s="295"/>
      <c r="K1" s="295"/>
      <c r="L1" s="295"/>
      <c r="M1" s="295"/>
      <c r="N1" s="295"/>
    </row>
    <row r="2" ht="13.5" thickBot="1">
      <c r="N2" s="39" t="s">
        <v>0</v>
      </c>
    </row>
    <row r="3" spans="1:14" ht="25.5" customHeight="1">
      <c r="A3" s="303" t="s">
        <v>1</v>
      </c>
      <c r="B3" s="332" t="s">
        <v>223</v>
      </c>
      <c r="C3" s="302" t="s">
        <v>2</v>
      </c>
      <c r="D3" s="302"/>
      <c r="E3" s="302"/>
      <c r="F3" s="302"/>
      <c r="G3" s="302"/>
      <c r="H3" s="302"/>
      <c r="I3" s="302"/>
      <c r="J3" s="302"/>
      <c r="K3" s="302"/>
      <c r="L3" s="302"/>
      <c r="M3" s="302"/>
      <c r="N3" s="29" t="s">
        <v>2</v>
      </c>
    </row>
    <row r="4" spans="1:14" ht="27" customHeight="1">
      <c r="A4" s="304"/>
      <c r="B4" s="333"/>
      <c r="C4" s="30" t="s">
        <v>73</v>
      </c>
      <c r="D4" s="30" t="s">
        <v>3</v>
      </c>
      <c r="E4" s="30" t="s">
        <v>4</v>
      </c>
      <c r="F4" s="30" t="s">
        <v>5</v>
      </c>
      <c r="G4" s="30" t="s">
        <v>7</v>
      </c>
      <c r="H4" s="30" t="s">
        <v>6</v>
      </c>
      <c r="I4" s="30" t="s">
        <v>243</v>
      </c>
      <c r="J4" s="30" t="s">
        <v>8</v>
      </c>
      <c r="K4" s="30" t="s">
        <v>31</v>
      </c>
      <c r="L4" s="30" t="s">
        <v>229</v>
      </c>
      <c r="M4" s="30" t="s">
        <v>234</v>
      </c>
      <c r="N4" s="31" t="s">
        <v>11</v>
      </c>
    </row>
    <row r="5" spans="1:14" ht="15">
      <c r="A5" s="62">
        <v>1</v>
      </c>
      <c r="B5" s="55" t="s">
        <v>12</v>
      </c>
      <c r="C5" s="41">
        <f>'[5]Табела 1'!B3</f>
        <v>15203</v>
      </c>
      <c r="D5" s="41">
        <f>'[5]Табела 1'!C3</f>
        <v>18328</v>
      </c>
      <c r="E5" s="41">
        <f>'[5]Табела 1'!D3</f>
        <v>5286</v>
      </c>
      <c r="F5" s="41">
        <f>'[5]Табела 1'!E3</f>
        <v>7660</v>
      </c>
      <c r="G5" s="41">
        <f>'[5]Табела 1'!F3</f>
        <v>24133</v>
      </c>
      <c r="H5" s="41">
        <f>'[5]Табела 1'!G3</f>
        <v>12095</v>
      </c>
      <c r="I5" s="41">
        <f>'[5]Табела 1'!H3</f>
        <v>1096</v>
      </c>
      <c r="J5" s="41">
        <f>'[5]Табела 1'!I3</f>
        <v>9029</v>
      </c>
      <c r="K5" s="41">
        <f>'[5]Табела 1'!J3</f>
        <v>6786</v>
      </c>
      <c r="L5" s="41">
        <f>'[5]Табела 1'!K3</f>
        <v>2378</v>
      </c>
      <c r="M5" s="41">
        <f>'[5]Табела 1'!L3</f>
        <v>6380</v>
      </c>
      <c r="N5" s="248">
        <f>'[5]Табела 1'!M3</f>
        <v>108374</v>
      </c>
    </row>
    <row r="6" spans="1:14" ht="15">
      <c r="A6" s="62">
        <v>2</v>
      </c>
      <c r="B6" s="55" t="s">
        <v>13</v>
      </c>
      <c r="C6" s="41">
        <f>'[5]Табела 1'!B4</f>
        <v>131</v>
      </c>
      <c r="D6" s="41">
        <f>'[5]Табела 1'!C4</f>
        <v>6946</v>
      </c>
      <c r="E6" s="41">
        <f>'[5]Табела 1'!D4</f>
        <v>1236</v>
      </c>
      <c r="F6" s="41">
        <f>'[5]Табела 1'!E4</f>
        <v>984</v>
      </c>
      <c r="G6" s="41">
        <f>'[5]Табела 1'!F4</f>
        <v>11483</v>
      </c>
      <c r="H6" s="41">
        <f>'[5]Табела 1'!G4</f>
        <v>312</v>
      </c>
      <c r="I6" s="41">
        <f>'[5]Табела 1'!H4</f>
        <v>0</v>
      </c>
      <c r="J6" s="41">
        <f>'[5]Табела 1'!I4</f>
        <v>785</v>
      </c>
      <c r="K6" s="41">
        <f>'[5]Табела 1'!J4</f>
        <v>0</v>
      </c>
      <c r="L6" s="41">
        <f>'[5]Табела 1'!K4</f>
        <v>972</v>
      </c>
      <c r="M6" s="41">
        <f>'[5]Табела 1'!L4</f>
        <v>0</v>
      </c>
      <c r="N6" s="248">
        <f>'[5]Табела 1'!M4</f>
        <v>22849</v>
      </c>
    </row>
    <row r="7" spans="1:14" ht="15">
      <c r="A7" s="62">
        <v>3</v>
      </c>
      <c r="B7" s="55" t="s">
        <v>14</v>
      </c>
      <c r="C7" s="41">
        <f>'[5]Табела 1'!B5</f>
        <v>7391</v>
      </c>
      <c r="D7" s="41">
        <f>'[5]Табела 1'!C5</f>
        <v>23599</v>
      </c>
      <c r="E7" s="41">
        <f>'[5]Табела 1'!D5</f>
        <v>21361</v>
      </c>
      <c r="F7" s="41">
        <f>'[5]Табела 1'!E5</f>
        <v>9566</v>
      </c>
      <c r="G7" s="41">
        <f>'[5]Табела 1'!F5</f>
        <v>12907</v>
      </c>
      <c r="H7" s="41">
        <f>'[5]Табела 1'!G5</f>
        <v>9333</v>
      </c>
      <c r="I7" s="41">
        <f>'[5]Табела 1'!H5</f>
        <v>1439</v>
      </c>
      <c r="J7" s="41">
        <f>'[5]Табела 1'!I5</f>
        <v>7859</v>
      </c>
      <c r="K7" s="41">
        <f>'[5]Табела 1'!J5</f>
        <v>11747</v>
      </c>
      <c r="L7" s="41">
        <f>'[5]Табела 1'!K5</f>
        <v>4125</v>
      </c>
      <c r="M7" s="41">
        <f>'[5]Табела 1'!L5</f>
        <v>5706</v>
      </c>
      <c r="N7" s="248">
        <f>'[5]Табела 1'!M5</f>
        <v>115033</v>
      </c>
    </row>
    <row r="8" spans="1:14" ht="15">
      <c r="A8" s="62">
        <v>4</v>
      </c>
      <c r="B8" s="55" t="s">
        <v>202</v>
      </c>
      <c r="C8" s="41">
        <f>'[5]Табела 1'!B6</f>
        <v>0</v>
      </c>
      <c r="D8" s="41">
        <f>'[5]Табела 1'!C6</f>
        <v>0</v>
      </c>
      <c r="E8" s="41">
        <f>'[5]Табела 1'!D6</f>
        <v>0</v>
      </c>
      <c r="F8" s="41">
        <f>'[5]Табела 1'!E6</f>
        <v>0</v>
      </c>
      <c r="G8" s="41">
        <f>'[5]Табела 1'!F6</f>
        <v>0</v>
      </c>
      <c r="H8" s="41">
        <f>'[5]Табела 1'!G6</f>
        <v>0</v>
      </c>
      <c r="I8" s="41">
        <f>'[5]Табела 1'!H6</f>
        <v>0</v>
      </c>
      <c r="J8" s="41">
        <f>'[5]Табела 1'!I6</f>
        <v>0</v>
      </c>
      <c r="K8" s="41">
        <f>'[5]Табела 1'!J6</f>
        <v>0</v>
      </c>
      <c r="L8" s="41">
        <f>'[5]Табела 1'!K6</f>
        <v>0</v>
      </c>
      <c r="M8" s="41">
        <f>'[5]Табела 1'!L6</f>
        <v>0</v>
      </c>
      <c r="N8" s="248">
        <f>'[5]Табела 1'!M6</f>
        <v>0</v>
      </c>
    </row>
    <row r="9" spans="1:14" ht="15">
      <c r="A9" s="62">
        <v>5</v>
      </c>
      <c r="B9" s="55" t="s">
        <v>15</v>
      </c>
      <c r="C9" s="41">
        <f>'[5]Табела 1'!B7</f>
        <v>0</v>
      </c>
      <c r="D9" s="41">
        <f>'[5]Табела 1'!C7</f>
        <v>0</v>
      </c>
      <c r="E9" s="41">
        <f>'[5]Табела 1'!D7</f>
        <v>0</v>
      </c>
      <c r="F9" s="41">
        <f>'[5]Табела 1'!E7</f>
        <v>0</v>
      </c>
      <c r="G9" s="41">
        <f>'[5]Табела 1'!F7</f>
        <v>0</v>
      </c>
      <c r="H9" s="41">
        <f>'[5]Табела 1'!G7</f>
        <v>0</v>
      </c>
      <c r="I9" s="41">
        <f>'[5]Табела 1'!H7</f>
        <v>0</v>
      </c>
      <c r="J9" s="41">
        <f>'[5]Табела 1'!I7</f>
        <v>0</v>
      </c>
      <c r="K9" s="41">
        <f>'[5]Табела 1'!J7</f>
        <v>0</v>
      </c>
      <c r="L9" s="41">
        <f>'[5]Табела 1'!K7</f>
        <v>0</v>
      </c>
      <c r="M9" s="41">
        <f>'[5]Табела 1'!L7</f>
        <v>0</v>
      </c>
      <c r="N9" s="248">
        <f>'[5]Табела 1'!M7</f>
        <v>0</v>
      </c>
    </row>
    <row r="10" spans="1:14" ht="15">
      <c r="A10" s="62">
        <v>6</v>
      </c>
      <c r="B10" s="55" t="s">
        <v>16</v>
      </c>
      <c r="C10" s="41">
        <f>'[5]Табела 1'!B8</f>
        <v>0</v>
      </c>
      <c r="D10" s="41">
        <f>'[5]Табела 1'!C8</f>
        <v>0</v>
      </c>
      <c r="E10" s="41">
        <f>'[5]Табела 1'!D8</f>
        <v>0</v>
      </c>
      <c r="F10" s="41">
        <f>'[5]Табела 1'!E8</f>
        <v>0</v>
      </c>
      <c r="G10" s="41">
        <f>'[5]Табела 1'!F8</f>
        <v>0</v>
      </c>
      <c r="H10" s="41">
        <f>'[5]Табела 1'!G8</f>
        <v>0</v>
      </c>
      <c r="I10" s="41">
        <f>'[5]Табела 1'!H8</f>
        <v>0</v>
      </c>
      <c r="J10" s="41">
        <f>'[5]Табела 1'!I8</f>
        <v>0</v>
      </c>
      <c r="K10" s="41">
        <f>'[5]Табела 1'!J8</f>
        <v>0</v>
      </c>
      <c r="L10" s="41">
        <f>'[5]Табела 1'!K8</f>
        <v>0</v>
      </c>
      <c r="M10" s="41">
        <f>'[5]Табела 1'!L8</f>
        <v>0</v>
      </c>
      <c r="N10" s="248">
        <f>'[5]Табела 1'!M8</f>
        <v>0</v>
      </c>
    </row>
    <row r="11" spans="1:14" ht="12.75" customHeight="1">
      <c r="A11" s="62">
        <v>7</v>
      </c>
      <c r="B11" s="55" t="s">
        <v>17</v>
      </c>
      <c r="C11" s="41">
        <f>'[5]Табела 1'!B9</f>
        <v>19</v>
      </c>
      <c r="D11" s="41">
        <f>'[5]Табела 1'!C9</f>
        <v>0</v>
      </c>
      <c r="E11" s="41">
        <f>'[5]Табела 1'!D9</f>
        <v>12</v>
      </c>
      <c r="F11" s="41">
        <f>'[5]Табела 1'!E9</f>
        <v>9</v>
      </c>
      <c r="G11" s="41">
        <f>'[5]Табела 1'!F9</f>
        <v>15</v>
      </c>
      <c r="H11" s="41">
        <f>'[5]Табела 1'!G9</f>
        <v>0</v>
      </c>
      <c r="I11" s="41">
        <f>'[5]Табела 1'!H9</f>
        <v>0</v>
      </c>
      <c r="J11" s="41">
        <f>'[5]Табела 1'!I9</f>
        <v>1</v>
      </c>
      <c r="K11" s="41">
        <f>'[5]Табела 1'!J9</f>
        <v>0</v>
      </c>
      <c r="L11" s="41">
        <f>'[5]Табела 1'!K9</f>
        <v>0</v>
      </c>
      <c r="M11" s="41">
        <f>'[5]Табела 1'!L9</f>
        <v>0</v>
      </c>
      <c r="N11" s="248">
        <f>'[5]Табела 1'!M9</f>
        <v>56</v>
      </c>
    </row>
    <row r="12" spans="1:14" ht="15">
      <c r="A12" s="62">
        <v>8</v>
      </c>
      <c r="B12" s="55" t="s">
        <v>203</v>
      </c>
      <c r="C12" s="41">
        <f>'[5]Табела 1'!B10</f>
        <v>9498</v>
      </c>
      <c r="D12" s="41">
        <f>'[5]Табела 1'!C10</f>
        <v>1082</v>
      </c>
      <c r="E12" s="41">
        <f>'[5]Табела 1'!D10</f>
        <v>862</v>
      </c>
      <c r="F12" s="41">
        <f>'[5]Табела 1'!E10</f>
        <v>373</v>
      </c>
      <c r="G12" s="41">
        <f>'[5]Табела 1'!F10</f>
        <v>3348</v>
      </c>
      <c r="H12" s="41">
        <f>'[5]Табела 1'!G10</f>
        <v>201</v>
      </c>
      <c r="I12" s="41">
        <f>'[5]Табела 1'!H10</f>
        <v>31</v>
      </c>
      <c r="J12" s="41">
        <f>'[5]Табела 1'!I10</f>
        <v>867</v>
      </c>
      <c r="K12" s="41">
        <f>'[5]Табела 1'!J10</f>
        <v>1247</v>
      </c>
      <c r="L12" s="41">
        <f>'[5]Табела 1'!K10</f>
        <v>3302</v>
      </c>
      <c r="M12" s="41">
        <f>'[5]Табела 1'!L10</f>
        <v>76</v>
      </c>
      <c r="N12" s="248">
        <f>'[5]Табела 1'!M10</f>
        <v>20887</v>
      </c>
    </row>
    <row r="13" spans="1:14" ht="15">
      <c r="A13" s="62">
        <v>9</v>
      </c>
      <c r="B13" s="55" t="s">
        <v>204</v>
      </c>
      <c r="C13" s="41">
        <f>'[5]Табела 1'!B11</f>
        <v>7448</v>
      </c>
      <c r="D13" s="41">
        <f>'[5]Табела 1'!C11</f>
        <v>6898</v>
      </c>
      <c r="E13" s="41">
        <f>'[5]Табела 1'!D11</f>
        <v>6098</v>
      </c>
      <c r="F13" s="41">
        <f>'[5]Табела 1'!E11</f>
        <v>7420</v>
      </c>
      <c r="G13" s="41">
        <f>'[5]Табела 1'!F11</f>
        <v>4301</v>
      </c>
      <c r="H13" s="41">
        <f>'[5]Табела 1'!G11</f>
        <v>24069</v>
      </c>
      <c r="I13" s="41">
        <f>'[5]Табела 1'!H11</f>
        <v>88</v>
      </c>
      <c r="J13" s="41">
        <f>'[5]Табела 1'!I11</f>
        <v>1656</v>
      </c>
      <c r="K13" s="41">
        <f>'[5]Табела 1'!J11</f>
        <v>1518</v>
      </c>
      <c r="L13" s="41">
        <f>'[5]Табела 1'!K11</f>
        <v>3402</v>
      </c>
      <c r="M13" s="41">
        <f>'[5]Табела 1'!L11</f>
        <v>1365</v>
      </c>
      <c r="N13" s="248">
        <f>'[5]Табела 1'!M11</f>
        <v>64263</v>
      </c>
    </row>
    <row r="14" spans="1:14" ht="15">
      <c r="A14" s="62">
        <v>10</v>
      </c>
      <c r="B14" s="55" t="s">
        <v>18</v>
      </c>
      <c r="C14" s="41">
        <f>'[5]Табела 1'!B15</f>
        <v>28134</v>
      </c>
      <c r="D14" s="41">
        <f>'[5]Табела 1'!C15</f>
        <v>56640</v>
      </c>
      <c r="E14" s="41">
        <f>'[5]Табела 1'!D15</f>
        <v>66746</v>
      </c>
      <c r="F14" s="41">
        <f>'[5]Табела 1'!E15</f>
        <v>39244</v>
      </c>
      <c r="G14" s="41">
        <f>'[5]Табела 1'!F15</f>
        <v>40194</v>
      </c>
      <c r="H14" s="41">
        <f>'[5]Табела 1'!G15</f>
        <v>51138</v>
      </c>
      <c r="I14" s="41">
        <f>'[5]Табела 1'!H15</f>
        <v>27229</v>
      </c>
      <c r="J14" s="41">
        <f>'[5]Табела 1'!I15</f>
        <v>53577</v>
      </c>
      <c r="K14" s="41">
        <f>'[5]Табела 1'!J15</f>
        <v>50016</v>
      </c>
      <c r="L14" s="41">
        <f>'[5]Табела 1'!K15</f>
        <v>41938</v>
      </c>
      <c r="M14" s="41">
        <f>'[5]Табела 1'!L15</f>
        <v>31702</v>
      </c>
      <c r="N14" s="248">
        <f>'[5]Табела 1'!M15</f>
        <v>486558</v>
      </c>
    </row>
    <row r="15" spans="1:14" ht="15">
      <c r="A15" s="62">
        <v>11</v>
      </c>
      <c r="B15" s="55" t="s">
        <v>205</v>
      </c>
      <c r="C15" s="41">
        <f>'[5]Табела 1'!B19</f>
        <v>0</v>
      </c>
      <c r="D15" s="41">
        <f>'[5]Табела 1'!C19</f>
        <v>193</v>
      </c>
      <c r="E15" s="41">
        <f>'[5]Табела 1'!D19</f>
        <v>0</v>
      </c>
      <c r="F15" s="41">
        <f>'[5]Табела 1'!E19</f>
        <v>0</v>
      </c>
      <c r="G15" s="41">
        <f>'[5]Табела 1'!F19</f>
        <v>0</v>
      </c>
      <c r="H15" s="41">
        <f>'[5]Табела 1'!G19</f>
        <v>0</v>
      </c>
      <c r="I15" s="41">
        <f>'[5]Табела 1'!H19</f>
        <v>0</v>
      </c>
      <c r="J15" s="41">
        <f>'[5]Табела 1'!I19</f>
        <v>0</v>
      </c>
      <c r="K15" s="41">
        <f>'[5]Табела 1'!J19</f>
        <v>0</v>
      </c>
      <c r="L15" s="41">
        <f>'[5]Табела 1'!K19</f>
        <v>0</v>
      </c>
      <c r="M15" s="41">
        <f>'[5]Табела 1'!L19</f>
        <v>0</v>
      </c>
      <c r="N15" s="248">
        <f>'[5]Табела 1'!M19</f>
        <v>193</v>
      </c>
    </row>
    <row r="16" spans="1:14" ht="15">
      <c r="A16" s="62">
        <v>12</v>
      </c>
      <c r="B16" s="55" t="s">
        <v>19</v>
      </c>
      <c r="C16" s="41">
        <f>'[5]Табела 1'!B20</f>
        <v>0</v>
      </c>
      <c r="D16" s="41">
        <f>'[5]Табела 1'!C20</f>
        <v>0</v>
      </c>
      <c r="E16" s="41">
        <f>'[5]Табела 1'!D20</f>
        <v>0</v>
      </c>
      <c r="F16" s="41">
        <f>'[5]Табела 1'!E20</f>
        <v>0</v>
      </c>
      <c r="G16" s="41">
        <f>'[5]Табела 1'!F20</f>
        <v>0</v>
      </c>
      <c r="H16" s="41">
        <f>'[5]Табела 1'!G20</f>
        <v>0</v>
      </c>
      <c r="I16" s="41">
        <f>'[5]Табела 1'!H20</f>
        <v>0</v>
      </c>
      <c r="J16" s="41">
        <f>'[5]Табела 1'!I20</f>
        <v>0</v>
      </c>
      <c r="K16" s="41">
        <f>'[5]Табела 1'!J20</f>
        <v>0</v>
      </c>
      <c r="L16" s="41">
        <f>'[5]Табела 1'!K20</f>
        <v>0</v>
      </c>
      <c r="M16" s="41">
        <f>'[5]Табела 1'!L20</f>
        <v>0</v>
      </c>
      <c r="N16" s="248">
        <f>'[5]Табела 1'!M20</f>
        <v>0</v>
      </c>
    </row>
    <row r="17" spans="1:14" ht="15">
      <c r="A17" s="62">
        <v>13</v>
      </c>
      <c r="B17" s="55" t="s">
        <v>20</v>
      </c>
      <c r="C17" s="41">
        <f>'[5]Табела 1'!B21</f>
        <v>1851</v>
      </c>
      <c r="D17" s="41">
        <f>'[5]Табела 1'!C21</f>
        <v>713</v>
      </c>
      <c r="E17" s="41">
        <f>'[5]Табела 1'!D21</f>
        <v>376</v>
      </c>
      <c r="F17" s="41">
        <f>'[5]Табела 1'!E21</f>
        <v>4</v>
      </c>
      <c r="G17" s="41">
        <f>'[5]Табела 1'!F21</f>
        <v>1478</v>
      </c>
      <c r="H17" s="41">
        <f>'[5]Табела 1'!G21</f>
        <v>354</v>
      </c>
      <c r="I17" s="41">
        <f>'[5]Табела 1'!H21</f>
        <v>0</v>
      </c>
      <c r="J17" s="41">
        <f>'[5]Табела 1'!I21</f>
        <v>13</v>
      </c>
      <c r="K17" s="41">
        <f>'[5]Табела 1'!J21</f>
        <v>277</v>
      </c>
      <c r="L17" s="41">
        <f>'[5]Табела 1'!K21</f>
        <v>53</v>
      </c>
      <c r="M17" s="41">
        <f>'[5]Табела 1'!L21</f>
        <v>8</v>
      </c>
      <c r="N17" s="248">
        <f>'[5]Табела 1'!M21</f>
        <v>5127</v>
      </c>
    </row>
    <row r="18" spans="1:18" ht="15">
      <c r="A18" s="62">
        <v>14</v>
      </c>
      <c r="B18" s="55" t="s">
        <v>206</v>
      </c>
      <c r="C18" s="41">
        <f>'[5]Табела 1'!B22</f>
        <v>0</v>
      </c>
      <c r="D18" s="41">
        <f>'[5]Табела 1'!C22</f>
        <v>0</v>
      </c>
      <c r="E18" s="41">
        <f>'[5]Табела 1'!D22</f>
        <v>0</v>
      </c>
      <c r="F18" s="41">
        <f>'[5]Табела 1'!E22</f>
        <v>0</v>
      </c>
      <c r="G18" s="41">
        <f>'[5]Табела 1'!F22</f>
        <v>0</v>
      </c>
      <c r="H18" s="41">
        <f>'[5]Табела 1'!G22</f>
        <v>0</v>
      </c>
      <c r="I18" s="41">
        <f>'[5]Табела 1'!H22</f>
        <v>0</v>
      </c>
      <c r="J18" s="41">
        <f>'[5]Табела 1'!I22</f>
        <v>0</v>
      </c>
      <c r="K18" s="41">
        <f>'[5]Табела 1'!J22</f>
        <v>0</v>
      </c>
      <c r="L18" s="41">
        <f>'[5]Табела 1'!K22</f>
        <v>0</v>
      </c>
      <c r="M18" s="41">
        <f>'[5]Табела 1'!L22</f>
        <v>0</v>
      </c>
      <c r="N18" s="248">
        <f>'[5]Табела 1'!M22</f>
        <v>0</v>
      </c>
      <c r="R18" s="27" t="s">
        <v>225</v>
      </c>
    </row>
    <row r="19" spans="1:14" ht="15">
      <c r="A19" s="62">
        <v>15</v>
      </c>
      <c r="B19" s="55" t="s">
        <v>21</v>
      </c>
      <c r="C19" s="41">
        <f>'[5]Табела 1'!B23</f>
        <v>0</v>
      </c>
      <c r="D19" s="41">
        <f>'[5]Табела 1'!C23</f>
        <v>0</v>
      </c>
      <c r="E19" s="41">
        <f>'[5]Табела 1'!D23</f>
        <v>0</v>
      </c>
      <c r="F19" s="41">
        <f>'[5]Табела 1'!E23</f>
        <v>0</v>
      </c>
      <c r="G19" s="41">
        <f>'[5]Табела 1'!F23</f>
        <v>0</v>
      </c>
      <c r="H19" s="41">
        <f>'[5]Табела 1'!G23</f>
        <v>0</v>
      </c>
      <c r="I19" s="41">
        <f>'[5]Табела 1'!H23</f>
        <v>0</v>
      </c>
      <c r="J19" s="41">
        <f>'[5]Табела 1'!I23</f>
        <v>0</v>
      </c>
      <c r="K19" s="41">
        <f>'[5]Табела 1'!J23</f>
        <v>0</v>
      </c>
      <c r="L19" s="41">
        <f>'[5]Табела 1'!K23</f>
        <v>0</v>
      </c>
      <c r="M19" s="41">
        <f>'[5]Табела 1'!L23</f>
        <v>0</v>
      </c>
      <c r="N19" s="248">
        <f>'[5]Табела 1'!M23</f>
        <v>0</v>
      </c>
    </row>
    <row r="20" spans="1:14" ht="15">
      <c r="A20" s="62">
        <v>16</v>
      </c>
      <c r="B20" s="55" t="s">
        <v>22</v>
      </c>
      <c r="C20" s="41">
        <f>'[5]Табела 1'!B24</f>
        <v>59</v>
      </c>
      <c r="D20" s="41">
        <f>'[5]Табела 1'!C24</f>
        <v>3077</v>
      </c>
      <c r="E20" s="41">
        <f>'[5]Табела 1'!D24</f>
        <v>0</v>
      </c>
      <c r="F20" s="41">
        <f>'[5]Табела 1'!E24</f>
        <v>1</v>
      </c>
      <c r="G20" s="41">
        <f>'[5]Табела 1'!F24</f>
        <v>0</v>
      </c>
      <c r="H20" s="269">
        <f>'[5]Табела 1'!G24</f>
        <v>0</v>
      </c>
      <c r="I20" s="41">
        <f>'[5]Табела 1'!H24</f>
        <v>0</v>
      </c>
      <c r="J20" s="41">
        <f>'[5]Табела 1'!I24</f>
        <v>0</v>
      </c>
      <c r="K20" s="41">
        <f>'[5]Табела 1'!J24</f>
        <v>0</v>
      </c>
      <c r="L20" s="41">
        <f>'[5]Табела 1'!K24</f>
        <v>0</v>
      </c>
      <c r="M20" s="41">
        <f>'[5]Табела 1'!L24</f>
        <v>0</v>
      </c>
      <c r="N20" s="248">
        <f>'[5]Табела 1'!M24</f>
        <v>3137</v>
      </c>
    </row>
    <row r="21" spans="1:14" ht="15">
      <c r="A21" s="62">
        <v>17</v>
      </c>
      <c r="B21" s="55" t="s">
        <v>23</v>
      </c>
      <c r="C21" s="41">
        <f>'[5]Табела 1'!B25</f>
        <v>0</v>
      </c>
      <c r="D21" s="41">
        <f>'[5]Табела 1'!C25</f>
        <v>0</v>
      </c>
      <c r="E21" s="41">
        <f>'[5]Табела 1'!D25</f>
        <v>0</v>
      </c>
      <c r="F21" s="41">
        <f>'[5]Табела 1'!E25</f>
        <v>0</v>
      </c>
      <c r="G21" s="41">
        <f>'[5]Табела 1'!F25</f>
        <v>0</v>
      </c>
      <c r="H21" s="269">
        <f>'[5]Табела 1'!G25</f>
        <v>0</v>
      </c>
      <c r="I21" s="41">
        <f>'[5]Табела 1'!H25</f>
        <v>0</v>
      </c>
      <c r="J21" s="41">
        <f>'[5]Табела 1'!I25</f>
        <v>0</v>
      </c>
      <c r="K21" s="41">
        <f>'[5]Табела 1'!J25</f>
        <v>0</v>
      </c>
      <c r="L21" s="41">
        <f>'[5]Табела 1'!K25</f>
        <v>0</v>
      </c>
      <c r="M21" s="41">
        <f>'[5]Табела 1'!L25</f>
        <v>0</v>
      </c>
      <c r="N21" s="248">
        <f>'[5]Табела 1'!M25</f>
        <v>0</v>
      </c>
    </row>
    <row r="22" spans="1:14" ht="15">
      <c r="A22" s="62">
        <v>18</v>
      </c>
      <c r="B22" s="55" t="s">
        <v>208</v>
      </c>
      <c r="C22" s="41">
        <f>'[5]Табела 1'!B26</f>
        <v>1492</v>
      </c>
      <c r="D22" s="41">
        <f>'[5]Табела 1'!C26</f>
        <v>2417</v>
      </c>
      <c r="E22" s="41">
        <f>'[5]Табела 1'!D26</f>
        <v>3132</v>
      </c>
      <c r="F22" s="41">
        <f>'[5]Табела 1'!E26</f>
        <v>532</v>
      </c>
      <c r="G22" s="41">
        <f>'[5]Табела 1'!F26</f>
        <v>2084</v>
      </c>
      <c r="H22" s="41">
        <f>'[5]Табела 1'!G26</f>
        <v>881</v>
      </c>
      <c r="I22" s="41">
        <f>'[5]Табела 1'!H26</f>
        <v>48</v>
      </c>
      <c r="J22" s="41">
        <f>'[5]Табела 1'!I26</f>
        <v>328</v>
      </c>
      <c r="K22" s="41">
        <f>'[5]Табела 1'!J26</f>
        <v>3236</v>
      </c>
      <c r="L22" s="41">
        <f>'[5]Табела 1'!K26</f>
        <v>33</v>
      </c>
      <c r="M22" s="41">
        <f>'[5]Табела 1'!L26</f>
        <v>680</v>
      </c>
      <c r="N22" s="248">
        <f>'[5]Табела 1'!M26</f>
        <v>14863</v>
      </c>
    </row>
    <row r="23" spans="1:14" ht="13.5" thickBot="1">
      <c r="A23" s="34"/>
      <c r="B23" s="54" t="s">
        <v>11</v>
      </c>
      <c r="C23" s="251">
        <f>'[5]Табела 1'!B27</f>
        <v>71226</v>
      </c>
      <c r="D23" s="251">
        <f>'[5]Табела 1'!C27</f>
        <v>119893</v>
      </c>
      <c r="E23" s="251">
        <f>'[5]Табела 1'!D27</f>
        <v>105108</v>
      </c>
      <c r="F23" s="251">
        <f>'[5]Табела 1'!E27</f>
        <v>65793</v>
      </c>
      <c r="G23" s="251">
        <f>'[5]Табела 1'!F27</f>
        <v>99943</v>
      </c>
      <c r="H23" s="251">
        <f>'[5]Табела 1'!G27</f>
        <v>98383</v>
      </c>
      <c r="I23" s="251">
        <f>'[5]Табела 1'!H27</f>
        <v>29931</v>
      </c>
      <c r="J23" s="251">
        <f>'[5]Табела 1'!I27</f>
        <v>74115</v>
      </c>
      <c r="K23" s="251">
        <f>'[5]Табела 1'!J27</f>
        <v>74827</v>
      </c>
      <c r="L23" s="251">
        <f>'[5]Табела 1'!K27</f>
        <v>56203</v>
      </c>
      <c r="M23" s="251">
        <f>'[5]Табела 1'!L27</f>
        <v>45917</v>
      </c>
      <c r="N23" s="252">
        <f>'[5]Табела 1'!M27</f>
        <v>841339</v>
      </c>
    </row>
    <row r="24" spans="1:16" s="60" customFormat="1" ht="15">
      <c r="A24" s="61"/>
      <c r="B24" s="58"/>
      <c r="C24" s="59"/>
      <c r="D24" s="59"/>
      <c r="E24" s="59"/>
      <c r="F24" s="59"/>
      <c r="G24" s="59"/>
      <c r="H24" s="59"/>
      <c r="I24" s="59"/>
      <c r="J24" s="59"/>
      <c r="K24" s="59"/>
      <c r="L24" s="59"/>
      <c r="M24" s="59"/>
      <c r="N24" s="59"/>
      <c r="P24" s="60" t="s">
        <v>225</v>
      </c>
    </row>
    <row r="25" ht="13.5" thickBot="1"/>
    <row r="26" spans="1:8" ht="21.75" customHeight="1">
      <c r="A26" s="303" t="s">
        <v>1</v>
      </c>
      <c r="B26" s="332" t="s">
        <v>223</v>
      </c>
      <c r="C26" s="302" t="s">
        <v>24</v>
      </c>
      <c r="D26" s="302"/>
      <c r="E26" s="302"/>
      <c r="F26" s="302"/>
      <c r="G26" s="302"/>
      <c r="H26" s="300" t="s">
        <v>11</v>
      </c>
    </row>
    <row r="27" spans="1:8" ht="15">
      <c r="A27" s="334"/>
      <c r="B27" s="335"/>
      <c r="C27" s="190" t="s">
        <v>28</v>
      </c>
      <c r="D27" s="190" t="s">
        <v>26</v>
      </c>
      <c r="E27" s="190" t="s">
        <v>29</v>
      </c>
      <c r="F27" s="190" t="s">
        <v>30</v>
      </c>
      <c r="G27" s="190" t="s">
        <v>230</v>
      </c>
      <c r="H27" s="301"/>
    </row>
    <row r="28" spans="1:10" ht="15">
      <c r="A28" s="62">
        <v>19</v>
      </c>
      <c r="B28" s="53" t="s">
        <v>41</v>
      </c>
      <c r="C28" s="41">
        <f>'[5]Табела 1'!B30</f>
        <v>58650</v>
      </c>
      <c r="D28" s="41">
        <f>'[5]Табела 1'!C30</f>
        <v>32954</v>
      </c>
      <c r="E28" s="41">
        <f>'[5]Табела 1'!D30</f>
        <v>3670</v>
      </c>
      <c r="F28" s="41">
        <f>'[5]Табела 1'!E30</f>
        <v>3405</v>
      </c>
      <c r="G28" s="41">
        <f>'[5]Табела 1'!G30</f>
        <v>10662</v>
      </c>
      <c r="H28" s="270">
        <f>'[5]Табела 1'!H30</f>
        <v>109341</v>
      </c>
      <c r="J28" s="156"/>
    </row>
    <row r="29" spans="1:10" ht="13.5" thickBot="1">
      <c r="A29" s="203">
        <v>20</v>
      </c>
      <c r="B29" s="148" t="s">
        <v>227</v>
      </c>
      <c r="C29" s="205">
        <f>'[5]Табела 1'!B34</f>
        <v>0</v>
      </c>
      <c r="D29" s="205">
        <f>'[5]Табела 1'!C34</f>
        <v>0</v>
      </c>
      <c r="E29" s="205">
        <f>'[5]Табела 1'!D34</f>
        <v>0</v>
      </c>
      <c r="F29" s="205">
        <f>'[5]Табела 1'!E34</f>
        <v>0</v>
      </c>
      <c r="G29" s="205">
        <f>'[5]Табела 1'!G34</f>
        <v>0</v>
      </c>
      <c r="H29" s="270">
        <f>'[5]Табела 1'!H34</f>
        <v>0</v>
      </c>
      <c r="J29" s="156"/>
    </row>
    <row r="30" spans="1:21" ht="15">
      <c r="A30" s="155">
        <v>21</v>
      </c>
      <c r="B30" s="153" t="s">
        <v>224</v>
      </c>
      <c r="C30" s="271">
        <f>'[5]Табела 1'!B35</f>
        <v>3208</v>
      </c>
      <c r="D30" s="271">
        <f>'[5]Табела 1'!C35</f>
        <v>0</v>
      </c>
      <c r="E30" s="271">
        <f>'[5]Табела 1'!D35</f>
        <v>1544</v>
      </c>
      <c r="F30" s="271">
        <f>'[5]Табела 1'!E35</f>
        <v>0</v>
      </c>
      <c r="G30" s="271">
        <f>'[5]Табела 1'!G35</f>
        <v>0</v>
      </c>
      <c r="H30" s="270">
        <f>'[5]Табела 1'!H35</f>
        <v>4752</v>
      </c>
      <c r="K30" s="307" t="s">
        <v>25</v>
      </c>
      <c r="L30" s="308"/>
      <c r="M30" s="296">
        <f>H31+N23</f>
        <v>955432</v>
      </c>
      <c r="N30" s="297"/>
      <c r="U30" s="27" t="s">
        <v>225</v>
      </c>
    </row>
    <row r="31" spans="1:14" ht="13.5" thickBot="1">
      <c r="A31" s="34"/>
      <c r="B31" s="54" t="s">
        <v>11</v>
      </c>
      <c r="C31" s="251">
        <f>'[5]Табела 1'!B40</f>
        <v>61858</v>
      </c>
      <c r="D31" s="251">
        <f>'[5]Табела 1'!C40</f>
        <v>32954</v>
      </c>
      <c r="E31" s="251">
        <f>'[5]Табела 1'!D40</f>
        <v>5214</v>
      </c>
      <c r="F31" s="251">
        <f>'[5]Табела 1'!E40</f>
        <v>3405</v>
      </c>
      <c r="G31" s="251">
        <f>'[5]Табела 1'!G40</f>
        <v>10662</v>
      </c>
      <c r="H31" s="252">
        <f>'[5]Табела 1'!H40</f>
        <v>114093</v>
      </c>
      <c r="I31" s="27" t="s">
        <v>225</v>
      </c>
      <c r="K31" s="309"/>
      <c r="L31" s="310"/>
      <c r="M31" s="298"/>
      <c r="N31" s="299"/>
    </row>
  </sheetData>
  <mergeCells count="10">
    <mergeCell ref="K30:L31"/>
    <mergeCell ref="H26:H27"/>
    <mergeCell ref="C26:G26"/>
    <mergeCell ref="M30:N31"/>
    <mergeCell ref="A1:N1"/>
    <mergeCell ref="A3:A4"/>
    <mergeCell ref="B3:B4"/>
    <mergeCell ref="A26:A27"/>
    <mergeCell ref="B26:B27"/>
    <mergeCell ref="C3:M3"/>
  </mergeCells>
  <printOptions horizontalCentered="1"/>
  <pageMargins left="0" right="0" top="1.5748031496062993" bottom="0" header="0" footer="0"/>
  <pageSetup fitToHeight="1" fitToWidth="1" horizontalDpi="600" verticalDpi="600" orientation="landscape" paperSize="9" scale="78"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9"/>
  <sheetViews>
    <sheetView showGridLines="0" zoomScale="85" zoomScaleNormal="85" workbookViewId="0" topLeftCell="A1">
      <selection activeCell="D14" sqref="D14"/>
    </sheetView>
  </sheetViews>
  <sheetFormatPr defaultColWidth="9.140625" defaultRowHeight="15"/>
  <cols>
    <col min="1" max="1" width="5.28125" style="27" customWidth="1"/>
    <col min="2" max="2" width="26.8515625" style="27" bestFit="1" customWidth="1"/>
    <col min="3" max="3" width="11.28125" style="27" customWidth="1"/>
    <col min="4" max="6" width="8.8515625" style="27" customWidth="1"/>
    <col min="7" max="7" width="10.7109375" style="27" customWidth="1"/>
    <col min="8" max="8" width="8.8515625" style="27" customWidth="1"/>
    <col min="9" max="9" width="7.8515625" style="27" customWidth="1"/>
    <col min="10" max="10" width="8.140625" style="27" customWidth="1"/>
    <col min="11" max="14" width="8.8515625" style="27" customWidth="1"/>
    <col min="15" max="15" width="9.00390625" style="27" customWidth="1"/>
    <col min="16" max="16" width="9.28125" style="27" customWidth="1"/>
    <col min="17" max="17" width="7.28125" style="27" customWidth="1"/>
    <col min="18" max="18" width="7.57421875" style="27" customWidth="1"/>
    <col min="19" max="19" width="7.7109375" style="27" customWidth="1"/>
    <col min="20" max="16384" width="9.140625" style="27" customWidth="1"/>
  </cols>
  <sheetData>
    <row r="1" spans="2:14" ht="18.75">
      <c r="B1" s="295" t="s">
        <v>209</v>
      </c>
      <c r="C1" s="295"/>
      <c r="D1" s="295"/>
      <c r="E1" s="295"/>
      <c r="F1" s="295"/>
      <c r="G1" s="295"/>
      <c r="H1" s="295"/>
      <c r="I1" s="295"/>
      <c r="J1" s="295"/>
      <c r="K1" s="295"/>
      <c r="L1" s="295"/>
      <c r="M1" s="295"/>
      <c r="N1" s="295"/>
    </row>
    <row r="2" ht="13.5" thickBot="1">
      <c r="N2" s="63"/>
    </row>
    <row r="3" spans="1:14" ht="15">
      <c r="A3" s="312" t="s">
        <v>1</v>
      </c>
      <c r="B3" s="341" t="s">
        <v>223</v>
      </c>
      <c r="C3" s="322" t="s">
        <v>2</v>
      </c>
      <c r="D3" s="322"/>
      <c r="E3" s="322"/>
      <c r="F3" s="322"/>
      <c r="G3" s="322"/>
      <c r="H3" s="322"/>
      <c r="I3" s="322"/>
      <c r="J3" s="322"/>
      <c r="K3" s="322"/>
      <c r="L3" s="322"/>
      <c r="M3" s="322"/>
      <c r="N3" s="112" t="s">
        <v>2</v>
      </c>
    </row>
    <row r="4" spans="1:14" ht="25.5">
      <c r="A4" s="340"/>
      <c r="B4" s="342"/>
      <c r="C4" s="123" t="s">
        <v>73</v>
      </c>
      <c r="D4" s="123" t="s">
        <v>3</v>
      </c>
      <c r="E4" s="123" t="s">
        <v>4</v>
      </c>
      <c r="F4" s="123" t="s">
        <v>5</v>
      </c>
      <c r="G4" s="123" t="s">
        <v>7</v>
      </c>
      <c r="H4" s="123" t="s">
        <v>6</v>
      </c>
      <c r="I4" s="123" t="s">
        <v>243</v>
      </c>
      <c r="J4" s="123" t="s">
        <v>8</v>
      </c>
      <c r="K4" s="123" t="s">
        <v>31</v>
      </c>
      <c r="L4" s="123" t="s">
        <v>229</v>
      </c>
      <c r="M4" s="123" t="s">
        <v>234</v>
      </c>
      <c r="N4" s="124" t="s">
        <v>11</v>
      </c>
    </row>
    <row r="5" spans="1:14" ht="15">
      <c r="A5" s="126">
        <v>1</v>
      </c>
      <c r="B5" s="55" t="s">
        <v>12</v>
      </c>
      <c r="C5" s="41">
        <f>'[6]Табела 1'!B3</f>
        <v>286</v>
      </c>
      <c r="D5" s="41">
        <f>'[6]Табела 1'!C3</f>
        <v>431</v>
      </c>
      <c r="E5" s="41">
        <f>'[6]Табела 1'!D3</f>
        <v>212</v>
      </c>
      <c r="F5" s="41">
        <f>'[6]Табела 1'!E3</f>
        <v>79</v>
      </c>
      <c r="G5" s="41">
        <f>'[6]Табела 1'!F3</f>
        <v>537</v>
      </c>
      <c r="H5" s="41">
        <f>'[6]Табела 1'!G3</f>
        <v>147</v>
      </c>
      <c r="I5" s="41">
        <f>'[6]Табела 1'!H3</f>
        <v>32</v>
      </c>
      <c r="J5" s="41">
        <f>'[6]Табела 1'!I3</f>
        <v>172</v>
      </c>
      <c r="K5" s="41">
        <f>'[6]Табела 1'!J3</f>
        <v>106</v>
      </c>
      <c r="L5" s="41">
        <f>'[6]Табела 1'!K3</f>
        <v>67</v>
      </c>
      <c r="M5" s="41">
        <f>'[6]Табела 1'!L3</f>
        <v>124</v>
      </c>
      <c r="N5" s="254">
        <f>'[6]Табела 1'!M3</f>
        <v>2193</v>
      </c>
    </row>
    <row r="6" spans="1:14" ht="15">
      <c r="A6" s="126">
        <v>2</v>
      </c>
      <c r="B6" s="55" t="s">
        <v>13</v>
      </c>
      <c r="C6" s="41">
        <f>'[6]Табела 1'!B4</f>
        <v>2</v>
      </c>
      <c r="D6" s="41">
        <f>'[6]Табела 1'!C4</f>
        <v>1047</v>
      </c>
      <c r="E6" s="41">
        <f>'[6]Табела 1'!D4</f>
        <v>97</v>
      </c>
      <c r="F6" s="41">
        <f>'[6]Табела 1'!E4</f>
        <v>141</v>
      </c>
      <c r="G6" s="41">
        <f>'[6]Табела 1'!F4</f>
        <v>1387</v>
      </c>
      <c r="H6" s="41">
        <f>'[6]Табела 1'!G4</f>
        <v>53</v>
      </c>
      <c r="I6" s="41">
        <f>'[6]Табела 1'!H4</f>
        <v>0</v>
      </c>
      <c r="J6" s="41">
        <f>'[6]Табела 1'!I4</f>
        <v>82</v>
      </c>
      <c r="K6" s="41">
        <f>'[6]Табела 1'!J4</f>
        <v>0</v>
      </c>
      <c r="L6" s="41">
        <f>'[6]Табела 1'!K4</f>
        <v>181</v>
      </c>
      <c r="M6" s="41">
        <f>'[6]Табела 1'!L4</f>
        <v>0</v>
      </c>
      <c r="N6" s="254">
        <f>'[6]Табела 1'!M4</f>
        <v>2990</v>
      </c>
    </row>
    <row r="7" spans="1:14" ht="15">
      <c r="A7" s="126">
        <v>3</v>
      </c>
      <c r="B7" s="55" t="s">
        <v>14</v>
      </c>
      <c r="C7" s="41">
        <f>'[6]Табела 1'!B5</f>
        <v>115</v>
      </c>
      <c r="D7" s="41">
        <f>'[6]Табела 1'!C5</f>
        <v>392</v>
      </c>
      <c r="E7" s="41">
        <f>'[6]Табела 1'!D5</f>
        <v>380</v>
      </c>
      <c r="F7" s="41">
        <f>'[6]Табела 1'!E5</f>
        <v>204</v>
      </c>
      <c r="G7" s="41">
        <f>'[6]Табела 1'!F5</f>
        <v>172</v>
      </c>
      <c r="H7" s="41">
        <f>'[6]Табела 1'!G5</f>
        <v>154</v>
      </c>
      <c r="I7" s="41">
        <f>'[6]Табела 1'!H5</f>
        <v>29</v>
      </c>
      <c r="J7" s="41">
        <f>'[6]Табела 1'!I5</f>
        <v>116</v>
      </c>
      <c r="K7" s="41">
        <f>'[6]Табела 1'!J5</f>
        <v>237</v>
      </c>
      <c r="L7" s="41">
        <f>'[6]Табела 1'!K5</f>
        <v>83</v>
      </c>
      <c r="M7" s="41">
        <f>'[6]Табела 1'!L5</f>
        <v>96</v>
      </c>
      <c r="N7" s="254">
        <f>'[6]Табела 1'!M5</f>
        <v>1978</v>
      </c>
    </row>
    <row r="8" spans="1:14" ht="15">
      <c r="A8" s="126">
        <v>4</v>
      </c>
      <c r="B8" s="55" t="s">
        <v>202</v>
      </c>
      <c r="C8" s="41">
        <f>'[6]Табела 1'!B6</f>
        <v>0</v>
      </c>
      <c r="D8" s="41">
        <f>'[6]Табела 1'!C6</f>
        <v>0</v>
      </c>
      <c r="E8" s="41">
        <f>'[6]Табела 1'!D6</f>
        <v>0</v>
      </c>
      <c r="F8" s="41">
        <f>'[6]Табела 1'!E6</f>
        <v>0</v>
      </c>
      <c r="G8" s="41">
        <f>'[6]Табела 1'!F6</f>
        <v>0</v>
      </c>
      <c r="H8" s="41">
        <f>'[6]Табела 1'!G6</f>
        <v>0</v>
      </c>
      <c r="I8" s="41">
        <f>'[6]Табела 1'!H6</f>
        <v>0</v>
      </c>
      <c r="J8" s="41">
        <f>'[6]Табела 1'!I6</f>
        <v>0</v>
      </c>
      <c r="K8" s="41">
        <f>'[6]Табела 1'!J6</f>
        <v>0</v>
      </c>
      <c r="L8" s="41">
        <f>'[6]Табела 1'!K6</f>
        <v>0</v>
      </c>
      <c r="M8" s="41">
        <f>'[6]Табела 1'!L6</f>
        <v>0</v>
      </c>
      <c r="N8" s="254">
        <f>'[6]Табела 1'!M6</f>
        <v>0</v>
      </c>
    </row>
    <row r="9" spans="1:14" ht="15">
      <c r="A9" s="126">
        <v>5</v>
      </c>
      <c r="B9" s="55" t="s">
        <v>15</v>
      </c>
      <c r="C9" s="41">
        <f>'[6]Табела 1'!B7</f>
        <v>0</v>
      </c>
      <c r="D9" s="41">
        <f>'[6]Табела 1'!C7</f>
        <v>0</v>
      </c>
      <c r="E9" s="41">
        <f>'[6]Табела 1'!D7</f>
        <v>0</v>
      </c>
      <c r="F9" s="41">
        <f>'[6]Табела 1'!E7</f>
        <v>0</v>
      </c>
      <c r="G9" s="41">
        <f>'[6]Табела 1'!F7</f>
        <v>0</v>
      </c>
      <c r="H9" s="41">
        <f>'[6]Табела 1'!G7</f>
        <v>0</v>
      </c>
      <c r="I9" s="41">
        <f>'[6]Табела 1'!H7</f>
        <v>0</v>
      </c>
      <c r="J9" s="41">
        <f>'[6]Табела 1'!I7</f>
        <v>0</v>
      </c>
      <c r="K9" s="41">
        <f>'[6]Табела 1'!J7</f>
        <v>0</v>
      </c>
      <c r="L9" s="41">
        <f>'[6]Табела 1'!K7</f>
        <v>0</v>
      </c>
      <c r="M9" s="41">
        <f>'[6]Табела 1'!L7</f>
        <v>0</v>
      </c>
      <c r="N9" s="254">
        <f>'[6]Табела 1'!M7</f>
        <v>0</v>
      </c>
    </row>
    <row r="10" spans="1:14" ht="15">
      <c r="A10" s="126">
        <v>6</v>
      </c>
      <c r="B10" s="55" t="s">
        <v>16</v>
      </c>
      <c r="C10" s="41">
        <f>'[6]Табела 1'!B8</f>
        <v>0</v>
      </c>
      <c r="D10" s="41">
        <f>'[6]Табела 1'!C8</f>
        <v>0</v>
      </c>
      <c r="E10" s="41">
        <f>'[6]Табела 1'!D8</f>
        <v>0</v>
      </c>
      <c r="F10" s="41">
        <f>'[6]Табела 1'!E8</f>
        <v>0</v>
      </c>
      <c r="G10" s="41">
        <f>'[6]Табела 1'!F8</f>
        <v>0</v>
      </c>
      <c r="H10" s="41">
        <f>'[6]Табела 1'!G8</f>
        <v>0</v>
      </c>
      <c r="I10" s="41">
        <f>'[6]Табела 1'!H8</f>
        <v>0</v>
      </c>
      <c r="J10" s="41">
        <f>'[6]Табела 1'!I8</f>
        <v>0</v>
      </c>
      <c r="K10" s="41">
        <f>'[6]Табела 1'!J8</f>
        <v>0</v>
      </c>
      <c r="L10" s="41">
        <f>'[6]Табела 1'!K8</f>
        <v>0</v>
      </c>
      <c r="M10" s="41">
        <f>'[6]Табела 1'!L8</f>
        <v>0</v>
      </c>
      <c r="N10" s="254">
        <f>'[6]Табела 1'!M8</f>
        <v>0</v>
      </c>
    </row>
    <row r="11" spans="1:14" ht="15">
      <c r="A11" s="126">
        <v>7</v>
      </c>
      <c r="B11" s="55" t="s">
        <v>17</v>
      </c>
      <c r="C11" s="41">
        <f>'[6]Табела 1'!B9</f>
        <v>2</v>
      </c>
      <c r="D11" s="41">
        <f>'[6]Табела 1'!C9</f>
        <v>0</v>
      </c>
      <c r="E11" s="41">
        <f>'[6]Табела 1'!D9</f>
        <v>2</v>
      </c>
      <c r="F11" s="41">
        <f>'[6]Табела 1'!E9</f>
        <v>5</v>
      </c>
      <c r="G11" s="41">
        <f>'[6]Табела 1'!F9</f>
        <v>1</v>
      </c>
      <c r="H11" s="41">
        <f>'[6]Табела 1'!G9</f>
        <v>0</v>
      </c>
      <c r="I11" s="41">
        <f>'[6]Табела 1'!H9</f>
        <v>0</v>
      </c>
      <c r="J11" s="41">
        <f>'[6]Табела 1'!I9</f>
        <v>2</v>
      </c>
      <c r="K11" s="41">
        <f>'[6]Табела 1'!J9</f>
        <v>0</v>
      </c>
      <c r="L11" s="41">
        <f>'[6]Табела 1'!K9</f>
        <v>0</v>
      </c>
      <c r="M11" s="41">
        <f>'[6]Табела 1'!L9</f>
        <v>0</v>
      </c>
      <c r="N11" s="254">
        <f>'[6]Табела 1'!M9</f>
        <v>12</v>
      </c>
    </row>
    <row r="12" spans="1:14" ht="15">
      <c r="A12" s="126">
        <v>8</v>
      </c>
      <c r="B12" s="55" t="s">
        <v>203</v>
      </c>
      <c r="C12" s="41">
        <f>'[6]Табела 1'!B10</f>
        <v>22</v>
      </c>
      <c r="D12" s="41">
        <f>'[6]Табела 1'!C10</f>
        <v>13</v>
      </c>
      <c r="E12" s="41">
        <f>'[6]Табела 1'!D10</f>
        <v>49</v>
      </c>
      <c r="F12" s="41">
        <f>'[6]Табела 1'!E10</f>
        <v>5</v>
      </c>
      <c r="G12" s="41">
        <f>'[6]Табела 1'!F10</f>
        <v>49</v>
      </c>
      <c r="H12" s="41">
        <f>'[6]Табела 1'!G10</f>
        <v>6</v>
      </c>
      <c r="I12" s="41">
        <f>'[6]Табела 1'!H10</f>
        <v>2</v>
      </c>
      <c r="J12" s="41">
        <f>'[6]Табела 1'!I10</f>
        <v>9</v>
      </c>
      <c r="K12" s="41">
        <f>'[6]Табела 1'!J10</f>
        <v>15</v>
      </c>
      <c r="L12" s="41">
        <f>'[6]Табела 1'!K10</f>
        <v>21</v>
      </c>
      <c r="M12" s="41">
        <f>'[6]Табела 1'!L10</f>
        <v>7</v>
      </c>
      <c r="N12" s="254">
        <f>'[6]Табела 1'!M10</f>
        <v>198</v>
      </c>
    </row>
    <row r="13" spans="1:14" ht="15">
      <c r="A13" s="126">
        <v>9</v>
      </c>
      <c r="B13" s="55" t="s">
        <v>204</v>
      </c>
      <c r="C13" s="41">
        <f>'[6]Табела 1'!B11</f>
        <v>366</v>
      </c>
      <c r="D13" s="41">
        <f>'[6]Табела 1'!C11</f>
        <v>306</v>
      </c>
      <c r="E13" s="41">
        <f>'[6]Табела 1'!D11</f>
        <v>186</v>
      </c>
      <c r="F13" s="41">
        <f>'[6]Табела 1'!E11</f>
        <v>182</v>
      </c>
      <c r="G13" s="41">
        <f>'[6]Табела 1'!F11</f>
        <v>232</v>
      </c>
      <c r="H13" s="41">
        <f>'[6]Табела 1'!G11</f>
        <v>137</v>
      </c>
      <c r="I13" s="41">
        <f>'[6]Табела 1'!H11</f>
        <v>3</v>
      </c>
      <c r="J13" s="41">
        <f>'[6]Табела 1'!I11</f>
        <v>48</v>
      </c>
      <c r="K13" s="41">
        <f>'[6]Табела 1'!J11</f>
        <v>65</v>
      </c>
      <c r="L13" s="41">
        <f>'[6]Табела 1'!K11</f>
        <v>60</v>
      </c>
      <c r="M13" s="41">
        <f>'[6]Табела 1'!L11</f>
        <v>36</v>
      </c>
      <c r="N13" s="254">
        <f>'[6]Табела 1'!M11</f>
        <v>1621</v>
      </c>
    </row>
    <row r="14" spans="1:14" ht="15">
      <c r="A14" s="126">
        <v>10</v>
      </c>
      <c r="B14" s="55" t="s">
        <v>18</v>
      </c>
      <c r="C14" s="41">
        <f>'[6]Табела 1'!$B$15</f>
        <v>407</v>
      </c>
      <c r="D14" s="41">
        <f>'[6]Табела 1'!$B$15</f>
        <v>407</v>
      </c>
      <c r="E14" s="41">
        <f>'[6]Табела 1'!$B$15</f>
        <v>407</v>
      </c>
      <c r="F14" s="41">
        <f>'[6]Табела 1'!$B$15</f>
        <v>407</v>
      </c>
      <c r="G14" s="41">
        <f>'[6]Табела 1'!$B$15</f>
        <v>407</v>
      </c>
      <c r="H14" s="41">
        <f>'[6]Табела 1'!$B$15</f>
        <v>407</v>
      </c>
      <c r="I14" s="41">
        <f>'[6]Табела 1'!$B$15</f>
        <v>407</v>
      </c>
      <c r="J14" s="41">
        <f>'[6]Табела 1'!$B$15</f>
        <v>407</v>
      </c>
      <c r="K14" s="41">
        <f>'[6]Табела 1'!$B$15</f>
        <v>407</v>
      </c>
      <c r="L14" s="41">
        <f>'[6]Табела 1'!$B$15</f>
        <v>407</v>
      </c>
      <c r="M14" s="41">
        <f>'[6]Табела 1'!$B$15</f>
        <v>407</v>
      </c>
      <c r="N14" s="254">
        <f>'[6]Табела 1'!$B$15</f>
        <v>407</v>
      </c>
    </row>
    <row r="15" spans="1:14" ht="15">
      <c r="A15" s="126">
        <v>11</v>
      </c>
      <c r="B15" s="55" t="s">
        <v>205</v>
      </c>
      <c r="C15" s="41">
        <f>'[6]Табела 1'!B19</f>
        <v>0</v>
      </c>
      <c r="D15" s="41">
        <f>'[6]Табела 1'!C19</f>
        <v>0</v>
      </c>
      <c r="E15" s="41">
        <f>'[6]Табела 1'!D19</f>
        <v>0</v>
      </c>
      <c r="F15" s="41">
        <f>'[6]Табела 1'!E19</f>
        <v>0</v>
      </c>
      <c r="G15" s="41">
        <f>'[6]Табела 1'!F19</f>
        <v>0</v>
      </c>
      <c r="H15" s="41">
        <f>'[6]Табела 1'!G19</f>
        <v>0</v>
      </c>
      <c r="I15" s="41">
        <f>'[6]Табела 1'!H19</f>
        <v>0</v>
      </c>
      <c r="J15" s="41">
        <f>'[6]Табела 1'!I19</f>
        <v>0</v>
      </c>
      <c r="K15" s="41">
        <f>'[6]Табела 1'!J19</f>
        <v>0</v>
      </c>
      <c r="L15" s="41">
        <f>'[6]Табела 1'!K19</f>
        <v>0</v>
      </c>
      <c r="M15" s="41">
        <f>'[6]Табела 1'!L19</f>
        <v>0</v>
      </c>
      <c r="N15" s="254">
        <f>'[6]Табела 1'!M19</f>
        <v>0</v>
      </c>
    </row>
    <row r="16" spans="1:14" ht="15">
      <c r="A16" s="126">
        <v>12</v>
      </c>
      <c r="B16" s="55" t="s">
        <v>19</v>
      </c>
      <c r="C16" s="41">
        <f>'[6]Табела 1'!B20</f>
        <v>0</v>
      </c>
      <c r="D16" s="41">
        <f>'[6]Табела 1'!C20</f>
        <v>0</v>
      </c>
      <c r="E16" s="41">
        <f>'[6]Табела 1'!D20</f>
        <v>0</v>
      </c>
      <c r="F16" s="41">
        <f>'[6]Табела 1'!E20</f>
        <v>0</v>
      </c>
      <c r="G16" s="41">
        <f>'[6]Табела 1'!F20</f>
        <v>0</v>
      </c>
      <c r="H16" s="41">
        <f>'[6]Табела 1'!G20</f>
        <v>0</v>
      </c>
      <c r="I16" s="41">
        <f>'[6]Табела 1'!H20</f>
        <v>0</v>
      </c>
      <c r="J16" s="41">
        <f>'[6]Табела 1'!I20</f>
        <v>0</v>
      </c>
      <c r="K16" s="41">
        <f>'[6]Табела 1'!J20</f>
        <v>0</v>
      </c>
      <c r="L16" s="41">
        <f>'[6]Табела 1'!K20</f>
        <v>0</v>
      </c>
      <c r="M16" s="41">
        <f>'[6]Табела 1'!L20</f>
        <v>0</v>
      </c>
      <c r="N16" s="254">
        <f>'[6]Табела 1'!M20</f>
        <v>0</v>
      </c>
    </row>
    <row r="17" spans="1:14" ht="14.25" customHeight="1">
      <c r="A17" s="126">
        <v>13</v>
      </c>
      <c r="B17" s="55" t="s">
        <v>20</v>
      </c>
      <c r="C17" s="41">
        <f>'[6]Табела 1'!B21</f>
        <v>63</v>
      </c>
      <c r="D17" s="41">
        <f>'[6]Табела 1'!C21</f>
        <v>1</v>
      </c>
      <c r="E17" s="41">
        <f>'[6]Табела 1'!D21</f>
        <v>8</v>
      </c>
      <c r="F17" s="41">
        <f>'[6]Табела 1'!E21</f>
        <v>0</v>
      </c>
      <c r="G17" s="41">
        <f>'[6]Табела 1'!F21</f>
        <v>7</v>
      </c>
      <c r="H17" s="41">
        <f>'[6]Табела 1'!G21</f>
        <v>8</v>
      </c>
      <c r="I17" s="41">
        <f>'[6]Табела 1'!H21</f>
        <v>0</v>
      </c>
      <c r="J17" s="41">
        <f>'[6]Табела 1'!I21</f>
        <v>2</v>
      </c>
      <c r="K17" s="41">
        <f>'[6]Табела 1'!J21</f>
        <v>11</v>
      </c>
      <c r="L17" s="41">
        <f>'[6]Табела 1'!K21</f>
        <v>1</v>
      </c>
      <c r="M17" s="41">
        <f>'[6]Табела 1'!L21</f>
        <v>1</v>
      </c>
      <c r="N17" s="254">
        <f>'[6]Табела 1'!M21</f>
        <v>102</v>
      </c>
    </row>
    <row r="18" spans="1:14" ht="14.25" customHeight="1">
      <c r="A18" s="126">
        <v>14</v>
      </c>
      <c r="B18" s="55" t="s">
        <v>206</v>
      </c>
      <c r="C18" s="41">
        <f>'[6]Табела 1'!B22</f>
        <v>0</v>
      </c>
      <c r="D18" s="41">
        <f>'[6]Табела 1'!C22</f>
        <v>0</v>
      </c>
      <c r="E18" s="41">
        <f>'[6]Табела 1'!D22</f>
        <v>0</v>
      </c>
      <c r="F18" s="41">
        <f>'[6]Табела 1'!E22</f>
        <v>0</v>
      </c>
      <c r="G18" s="41">
        <f>'[6]Табела 1'!F22</f>
        <v>0</v>
      </c>
      <c r="H18" s="41">
        <f>'[6]Табела 1'!G22</f>
        <v>0</v>
      </c>
      <c r="I18" s="41">
        <f>'[6]Табела 1'!H22</f>
        <v>0</v>
      </c>
      <c r="J18" s="41">
        <f>'[6]Табела 1'!I22</f>
        <v>0</v>
      </c>
      <c r="K18" s="41">
        <f>'[6]Табела 1'!J22</f>
        <v>0</v>
      </c>
      <c r="L18" s="41">
        <f>'[6]Табела 1'!K22</f>
        <v>0</v>
      </c>
      <c r="M18" s="41">
        <f>'[6]Табела 1'!L22</f>
        <v>0</v>
      </c>
      <c r="N18" s="254">
        <f>'[6]Табела 1'!M22</f>
        <v>0</v>
      </c>
    </row>
    <row r="19" spans="1:17" ht="14.25" customHeight="1">
      <c r="A19" s="126">
        <v>15</v>
      </c>
      <c r="B19" s="55" t="s">
        <v>21</v>
      </c>
      <c r="C19" s="41">
        <f>'[6]Табела 1'!B23</f>
        <v>0</v>
      </c>
      <c r="D19" s="41">
        <f>'[6]Табела 1'!C23</f>
        <v>0</v>
      </c>
      <c r="E19" s="41">
        <f>'[6]Табела 1'!D23</f>
        <v>0</v>
      </c>
      <c r="F19" s="41">
        <f>'[6]Табела 1'!E23</f>
        <v>0</v>
      </c>
      <c r="G19" s="41">
        <f>'[6]Табела 1'!F23</f>
        <v>0</v>
      </c>
      <c r="H19" s="41">
        <f>'[6]Табела 1'!G23</f>
        <v>0</v>
      </c>
      <c r="I19" s="41">
        <f>'[6]Табела 1'!H23</f>
        <v>0</v>
      </c>
      <c r="J19" s="41">
        <f>'[6]Табела 1'!I23</f>
        <v>0</v>
      </c>
      <c r="K19" s="41">
        <f>'[6]Табела 1'!J23</f>
        <v>0</v>
      </c>
      <c r="L19" s="41">
        <f>'[6]Табела 1'!K23</f>
        <v>0</v>
      </c>
      <c r="M19" s="41">
        <f>'[6]Табела 1'!L23</f>
        <v>0</v>
      </c>
      <c r="N19" s="254">
        <f>'[6]Табела 1'!M23</f>
        <v>0</v>
      </c>
      <c r="Q19" s="27" t="s">
        <v>225</v>
      </c>
    </row>
    <row r="20" spans="1:14" ht="15">
      <c r="A20" s="126">
        <v>16</v>
      </c>
      <c r="B20" s="55" t="s">
        <v>22</v>
      </c>
      <c r="C20" s="41">
        <f>'[6]Табела 1'!B24</f>
        <v>5</v>
      </c>
      <c r="D20" s="41">
        <f>'[6]Табела 1'!C24</f>
        <v>1</v>
      </c>
      <c r="E20" s="41">
        <f>'[6]Табела 1'!D24</f>
        <v>0</v>
      </c>
      <c r="F20" s="41">
        <f>'[6]Табела 1'!E24</f>
        <v>0</v>
      </c>
      <c r="G20" s="41">
        <f>'[6]Табела 1'!F24</f>
        <v>0</v>
      </c>
      <c r="H20" s="41">
        <f>'[6]Табела 1'!G24</f>
        <v>0</v>
      </c>
      <c r="I20" s="41">
        <f>'[6]Табела 1'!H24</f>
        <v>0</v>
      </c>
      <c r="J20" s="41">
        <f>'[6]Табела 1'!I24</f>
        <v>0</v>
      </c>
      <c r="K20" s="41">
        <f>'[6]Табела 1'!J24</f>
        <v>0</v>
      </c>
      <c r="L20" s="41">
        <f>'[6]Табела 1'!K24</f>
        <v>0</v>
      </c>
      <c r="M20" s="41">
        <f>'[6]Табела 1'!L24</f>
        <v>0</v>
      </c>
      <c r="N20" s="254">
        <f>'[6]Табела 1'!M24</f>
        <v>6</v>
      </c>
    </row>
    <row r="21" spans="1:14" ht="15">
      <c r="A21" s="126">
        <v>17</v>
      </c>
      <c r="B21" s="55" t="s">
        <v>23</v>
      </c>
      <c r="C21" s="41">
        <f>'[6]Табела 1'!B25</f>
        <v>0</v>
      </c>
      <c r="D21" s="41">
        <f>'[6]Табела 1'!C25</f>
        <v>0</v>
      </c>
      <c r="E21" s="41">
        <f>'[6]Табела 1'!D25</f>
        <v>0</v>
      </c>
      <c r="F21" s="41">
        <f>'[6]Табела 1'!E25</f>
        <v>0</v>
      </c>
      <c r="G21" s="41">
        <f>'[6]Табела 1'!F25</f>
        <v>0</v>
      </c>
      <c r="H21" s="41">
        <f>'[6]Табела 1'!G25</f>
        <v>0</v>
      </c>
      <c r="I21" s="41">
        <f>'[6]Табела 1'!H25</f>
        <v>0</v>
      </c>
      <c r="J21" s="41">
        <f>'[6]Табела 1'!I25</f>
        <v>0</v>
      </c>
      <c r="K21" s="41">
        <f>'[6]Табела 1'!J25</f>
        <v>0</v>
      </c>
      <c r="L21" s="41">
        <f>'[6]Табела 1'!K25</f>
        <v>0</v>
      </c>
      <c r="M21" s="41">
        <f>'[6]Табела 1'!L25</f>
        <v>0</v>
      </c>
      <c r="N21" s="254">
        <f>'[6]Табела 1'!M25</f>
        <v>0</v>
      </c>
    </row>
    <row r="22" spans="1:14" ht="15">
      <c r="A22" s="126">
        <v>18</v>
      </c>
      <c r="B22" s="55" t="s">
        <v>208</v>
      </c>
      <c r="C22" s="41">
        <f>'[6]Табела 1'!B26</f>
        <v>34</v>
      </c>
      <c r="D22" s="41">
        <f>'[6]Табела 1'!C26</f>
        <v>287</v>
      </c>
      <c r="E22" s="41">
        <f>'[6]Табела 1'!D26</f>
        <v>210</v>
      </c>
      <c r="F22" s="41">
        <f>'[6]Табела 1'!E26</f>
        <v>64</v>
      </c>
      <c r="G22" s="41">
        <f>'[6]Табела 1'!F26</f>
        <v>166</v>
      </c>
      <c r="H22" s="41">
        <f>'[6]Табела 1'!G26</f>
        <v>30</v>
      </c>
      <c r="I22" s="41">
        <f>'[6]Табела 1'!H26</f>
        <v>2</v>
      </c>
      <c r="J22" s="41">
        <f>'[6]Табела 1'!I26</f>
        <v>25</v>
      </c>
      <c r="K22" s="41">
        <f>'[6]Табела 1'!J26</f>
        <v>199</v>
      </c>
      <c r="L22" s="41">
        <f>'[6]Табела 1'!K26</f>
        <v>6</v>
      </c>
      <c r="M22" s="41">
        <f>'[6]Табела 1'!L26</f>
        <v>62</v>
      </c>
      <c r="N22" s="254">
        <f>'[6]Табела 1'!M26</f>
        <v>1085</v>
      </c>
    </row>
    <row r="23" spans="1:14" ht="13.5" thickBot="1">
      <c r="A23" s="125"/>
      <c r="B23" s="122" t="s">
        <v>11</v>
      </c>
      <c r="C23" s="245">
        <f>'[6]Табела 1'!B27</f>
        <v>1302</v>
      </c>
      <c r="D23" s="245">
        <f>'[6]Табела 1'!C27</f>
        <v>3353</v>
      </c>
      <c r="E23" s="245">
        <f>'[6]Табела 1'!D27</f>
        <v>1800</v>
      </c>
      <c r="F23" s="245">
        <f>'[6]Табела 1'!E27</f>
        <v>1283</v>
      </c>
      <c r="G23" s="245">
        <f>'[6]Табела 1'!F27</f>
        <v>3115</v>
      </c>
      <c r="H23" s="245">
        <f>'[6]Табела 1'!G27</f>
        <v>1242</v>
      </c>
      <c r="I23" s="245">
        <f>'[6]Табела 1'!H27</f>
        <v>602</v>
      </c>
      <c r="J23" s="245">
        <f>'[6]Табела 1'!I27</f>
        <v>1243</v>
      </c>
      <c r="K23" s="245">
        <f>'[6]Табела 1'!J27</f>
        <v>1403</v>
      </c>
      <c r="L23" s="245">
        <f>'[6]Табела 1'!K27</f>
        <v>1003</v>
      </c>
      <c r="M23" s="245">
        <f>'[6]Табела 1'!L27</f>
        <v>691</v>
      </c>
      <c r="N23" s="246">
        <f>'[6]Табела 1'!M27</f>
        <v>17037</v>
      </c>
    </row>
    <row r="24" spans="16:17" ht="13.5" thickBot="1">
      <c r="P24" s="27" t="s">
        <v>225</v>
      </c>
      <c r="Q24" s="27" t="s">
        <v>225</v>
      </c>
    </row>
    <row r="25" spans="1:8" ht="32.25" customHeight="1">
      <c r="A25" s="312" t="s">
        <v>1</v>
      </c>
      <c r="B25" s="341" t="s">
        <v>223</v>
      </c>
      <c r="C25" s="322" t="s">
        <v>24</v>
      </c>
      <c r="D25" s="322"/>
      <c r="E25" s="322"/>
      <c r="F25" s="322"/>
      <c r="G25" s="322"/>
      <c r="H25" s="320" t="s">
        <v>11</v>
      </c>
    </row>
    <row r="26" spans="1:8" ht="25.5">
      <c r="A26" s="330"/>
      <c r="B26" s="343"/>
      <c r="C26" s="202" t="s">
        <v>28</v>
      </c>
      <c r="D26" s="202" t="s">
        <v>26</v>
      </c>
      <c r="E26" s="202" t="s">
        <v>29</v>
      </c>
      <c r="F26" s="202" t="s">
        <v>30</v>
      </c>
      <c r="G26" s="202" t="s">
        <v>230</v>
      </c>
      <c r="H26" s="321"/>
    </row>
    <row r="27" spans="1:9" ht="18" customHeight="1">
      <c r="A27" s="218">
        <v>19</v>
      </c>
      <c r="B27" s="53" t="s">
        <v>41</v>
      </c>
      <c r="C27" s="167">
        <f>'[6]Табела 1'!B30</f>
        <v>419</v>
      </c>
      <c r="D27" s="167">
        <f>'[6]Табела 1'!C30</f>
        <v>175</v>
      </c>
      <c r="E27" s="167">
        <f>'[6]Табела 1'!D30</f>
        <v>39</v>
      </c>
      <c r="F27" s="167">
        <f>'[6]Табела 1'!E30</f>
        <v>35</v>
      </c>
      <c r="G27" s="167">
        <f>'[6]Табела 1'!G30</f>
        <v>44</v>
      </c>
      <c r="H27" s="268">
        <f>'[6]Табела 1'!H30</f>
        <v>712</v>
      </c>
      <c r="I27" s="27" t="s">
        <v>225</v>
      </c>
    </row>
    <row r="28" spans="1:8" ht="13.5" thickBot="1">
      <c r="A28" s="184">
        <v>20</v>
      </c>
      <c r="B28" s="148" t="s">
        <v>227</v>
      </c>
      <c r="C28" s="167">
        <f>'[6]Табела 1'!B34</f>
        <v>0</v>
      </c>
      <c r="D28" s="167">
        <f>'[6]Табела 1'!C34</f>
        <v>0</v>
      </c>
      <c r="E28" s="167">
        <f>'[6]Табела 1'!D34</f>
        <v>0</v>
      </c>
      <c r="F28" s="167">
        <f>'[6]Табела 1'!E34</f>
        <v>0</v>
      </c>
      <c r="G28" s="167">
        <f>'[6]Табела 1'!G34</f>
        <v>0</v>
      </c>
      <c r="H28" s="268">
        <f>'[6]Табела 1'!H34</f>
        <v>0</v>
      </c>
    </row>
    <row r="29" spans="1:14" ht="13.5" thickBot="1">
      <c r="A29" s="152">
        <v>20</v>
      </c>
      <c r="B29" s="153" t="s">
        <v>224</v>
      </c>
      <c r="C29" s="167">
        <f>'[6]Табела 1'!B35</f>
        <v>1</v>
      </c>
      <c r="D29" s="167">
        <f>'[6]Табела 1'!C35</f>
        <v>0</v>
      </c>
      <c r="E29" s="167">
        <f>'[6]Табела 1'!D35</f>
        <v>34</v>
      </c>
      <c r="F29" s="167">
        <f>'[6]Табела 1'!E35</f>
        <v>0</v>
      </c>
      <c r="G29" s="167">
        <f>'[6]Табела 1'!G35</f>
        <v>0</v>
      </c>
      <c r="H29" s="268">
        <f>'[6]Табела 1'!H35</f>
        <v>35</v>
      </c>
      <c r="K29" s="336" t="s">
        <v>25</v>
      </c>
      <c r="L29" s="337"/>
      <c r="M29" s="338">
        <f>H30+N23</f>
        <v>17784</v>
      </c>
      <c r="N29" s="339"/>
    </row>
    <row r="30" spans="1:8" ht="13.5" thickBot="1">
      <c r="A30" s="121"/>
      <c r="B30" s="122" t="s">
        <v>11</v>
      </c>
      <c r="C30" s="245">
        <f>'[6]Табела 1'!B40</f>
        <v>420</v>
      </c>
      <c r="D30" s="245">
        <f>'[6]Табела 1'!C40</f>
        <v>175</v>
      </c>
      <c r="E30" s="245">
        <f>'[6]Табела 1'!D40</f>
        <v>73</v>
      </c>
      <c r="F30" s="245">
        <f>'[6]Табела 1'!E40</f>
        <v>35</v>
      </c>
      <c r="G30" s="245">
        <f>'[6]Табела 1'!G40</f>
        <v>44</v>
      </c>
      <c r="H30" s="246">
        <f>'[6]Табела 1'!H40</f>
        <v>747</v>
      </c>
    </row>
    <row r="31" ht="15">
      <c r="H31" s="27" t="s">
        <v>225</v>
      </c>
    </row>
    <row r="39" ht="15">
      <c r="K39" s="27" t="s">
        <v>225</v>
      </c>
    </row>
  </sheetData>
  <mergeCells count="10">
    <mergeCell ref="B1:N1"/>
    <mergeCell ref="H25:H26"/>
    <mergeCell ref="K29:L29"/>
    <mergeCell ref="M29:N29"/>
    <mergeCell ref="A3:A4"/>
    <mergeCell ref="B3:B4"/>
    <mergeCell ref="A25:A26"/>
    <mergeCell ref="B25:B26"/>
    <mergeCell ref="C25:G25"/>
    <mergeCell ref="C3:M3"/>
  </mergeCells>
  <printOptions horizontalCentered="1"/>
  <pageMargins left="0.11811023622047245" right="0" top="1.5748031496062993" bottom="0" header="0" footer="0"/>
  <pageSetup fitToHeight="0" fitToWidth="1" horizontalDpi="600" verticalDpi="600" orientation="landscape" paperSize="9"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2"/>
  <sheetViews>
    <sheetView showGridLines="0" zoomScale="80" zoomScaleNormal="80" workbookViewId="0" topLeftCell="A1">
      <selection activeCell="K39" sqref="K39"/>
    </sheetView>
  </sheetViews>
  <sheetFormatPr defaultColWidth="9.140625" defaultRowHeight="15"/>
  <cols>
    <col min="1" max="1" width="6.00390625" style="27" customWidth="1"/>
    <col min="2" max="2" width="15.140625" style="27" bestFit="1" customWidth="1"/>
    <col min="3" max="3" width="13.8515625" style="27" customWidth="1"/>
    <col min="4" max="4" width="13.57421875" style="27" customWidth="1"/>
    <col min="5" max="7" width="14.140625" style="27" customWidth="1"/>
    <col min="8" max="8" width="15.7109375" style="27" customWidth="1"/>
    <col min="9" max="10" width="8.140625" style="27" customWidth="1"/>
    <col min="11" max="14" width="8.8515625" style="27" customWidth="1"/>
    <col min="15" max="15" width="9.00390625" style="27" customWidth="1"/>
    <col min="16" max="16" width="9.28125" style="27" customWidth="1"/>
    <col min="17" max="17" width="7.28125" style="27" customWidth="1"/>
    <col min="18" max="18" width="7.57421875" style="27" customWidth="1"/>
    <col min="19" max="19" width="7.7109375" style="27" customWidth="1"/>
    <col min="20" max="16384" width="9.140625" style="27" customWidth="1"/>
  </cols>
  <sheetData>
    <row r="1" spans="1:9" ht="18" customHeight="1">
      <c r="A1" s="295" t="s">
        <v>210</v>
      </c>
      <c r="B1" s="295"/>
      <c r="C1" s="295"/>
      <c r="D1" s="295"/>
      <c r="E1" s="295"/>
      <c r="F1" s="295"/>
      <c r="G1" s="295"/>
      <c r="H1" s="295"/>
      <c r="I1" s="26"/>
    </row>
    <row r="2" spans="5:8" ht="13.5" thickBot="1">
      <c r="E2" s="63"/>
      <c r="F2" s="63"/>
      <c r="G2" s="63"/>
      <c r="H2" s="64"/>
    </row>
    <row r="3" spans="1:9" ht="65.25" customHeight="1">
      <c r="A3" s="47" t="s">
        <v>1</v>
      </c>
      <c r="B3" s="146" t="s">
        <v>42</v>
      </c>
      <c r="C3" s="48" t="s">
        <v>43</v>
      </c>
      <c r="D3" s="48" t="s">
        <v>44</v>
      </c>
      <c r="E3" s="48" t="s">
        <v>45</v>
      </c>
      <c r="F3" s="48" t="s">
        <v>46</v>
      </c>
      <c r="G3" s="48" t="s">
        <v>47</v>
      </c>
      <c r="H3" s="49" t="s">
        <v>48</v>
      </c>
      <c r="I3" s="40"/>
    </row>
    <row r="4" spans="1:20" ht="15" customHeight="1">
      <c r="A4" s="50"/>
      <c r="B4" s="66" t="s">
        <v>235</v>
      </c>
      <c r="C4" s="247">
        <f>'[7]7_koregirano'!C4</f>
        <v>17396</v>
      </c>
      <c r="D4" s="247">
        <f>'[7]7_koregirano'!D4</f>
        <v>19339</v>
      </c>
      <c r="E4" s="247">
        <f>'[7]7_koregirano'!E4</f>
        <v>17037</v>
      </c>
      <c r="F4" s="247">
        <f>'[7]7_koregirano'!F4</f>
        <v>2457</v>
      </c>
      <c r="G4" s="247">
        <f>'[7]7_koregirano'!G4</f>
        <v>17241</v>
      </c>
      <c r="H4" s="248">
        <f>'[7]7_koregirano'!H4</f>
        <v>2233</v>
      </c>
      <c r="I4" s="40"/>
      <c r="L4" s="36"/>
      <c r="P4" s="36"/>
      <c r="Q4" s="36"/>
      <c r="R4" s="36"/>
      <c r="S4" s="36"/>
      <c r="T4" s="36"/>
    </row>
    <row r="5" spans="1:11" ht="15" customHeight="1">
      <c r="A5" s="50">
        <v>1</v>
      </c>
      <c r="B5" s="65" t="s">
        <v>73</v>
      </c>
      <c r="C5" s="249">
        <f>'[7]7_koregirano'!C5</f>
        <v>955</v>
      </c>
      <c r="D5" s="249">
        <f>'[7]7_koregirano'!D5</f>
        <v>1535</v>
      </c>
      <c r="E5" s="249">
        <f>'[7]7_koregirano'!E5</f>
        <v>1302</v>
      </c>
      <c r="F5" s="249">
        <f>'[7]7_koregirano'!F5</f>
        <v>157</v>
      </c>
      <c r="G5" s="249">
        <f>'[7]7_koregirano'!G5</f>
        <v>1031</v>
      </c>
      <c r="H5" s="284">
        <f>'[7]7_koregirano'!H5</f>
        <v>173</v>
      </c>
      <c r="I5" s="40"/>
      <c r="K5" s="36"/>
    </row>
    <row r="6" spans="1:11" ht="15" customHeight="1">
      <c r="A6" s="50">
        <v>2</v>
      </c>
      <c r="B6" s="65" t="s">
        <v>3</v>
      </c>
      <c r="C6" s="249">
        <f>'[7]7_koregirano'!C6</f>
        <v>2389</v>
      </c>
      <c r="D6" s="249">
        <f>'[7]7_koregirano'!D6</f>
        <v>3805</v>
      </c>
      <c r="E6" s="249">
        <f>'[7]7_koregirano'!E6</f>
        <v>3353</v>
      </c>
      <c r="F6" s="249">
        <f>'[7]7_koregirano'!F6</f>
        <v>509</v>
      </c>
      <c r="G6" s="249">
        <f>'[7]7_koregirano'!G6</f>
        <v>2332</v>
      </c>
      <c r="H6" s="284">
        <f>'[7]7_koregirano'!H6</f>
        <v>269</v>
      </c>
      <c r="I6" s="40"/>
      <c r="K6" s="36"/>
    </row>
    <row r="7" spans="1:11" ht="15" customHeight="1">
      <c r="A7" s="50">
        <v>3</v>
      </c>
      <c r="B7" s="65" t="s">
        <v>4</v>
      </c>
      <c r="C7" s="249">
        <f>'[7]7_koregirano'!C7</f>
        <v>2020</v>
      </c>
      <c r="D7" s="249">
        <f>'[7]7_koregirano'!D7</f>
        <v>2070</v>
      </c>
      <c r="E7" s="249">
        <f>'[7]7_koregirano'!E7</f>
        <v>1800</v>
      </c>
      <c r="F7" s="249">
        <f>'[7]7_koregirano'!F7</f>
        <v>299</v>
      </c>
      <c r="G7" s="249">
        <f>'[7]7_koregirano'!G7</f>
        <v>1991</v>
      </c>
      <c r="H7" s="284">
        <f>'[7]7_koregirano'!H7</f>
        <v>212</v>
      </c>
      <c r="I7" s="40"/>
      <c r="K7" s="36"/>
    </row>
    <row r="8" spans="1:11" ht="15" customHeight="1">
      <c r="A8" s="50">
        <v>4</v>
      </c>
      <c r="B8" s="65" t="s">
        <v>5</v>
      </c>
      <c r="C8" s="249">
        <f>'[7]7_koregirano'!C8</f>
        <v>1608</v>
      </c>
      <c r="D8" s="249">
        <f>'[7]7_koregirano'!D8</f>
        <v>1333</v>
      </c>
      <c r="E8" s="249">
        <f>'[7]7_koregirano'!E8</f>
        <v>1283</v>
      </c>
      <c r="F8" s="249">
        <f>'[7]7_koregirano'!F8</f>
        <v>199</v>
      </c>
      <c r="G8" s="249">
        <f>'[7]7_koregirano'!G8</f>
        <v>1459</v>
      </c>
      <c r="H8" s="285">
        <f>'[7]7_koregirano'!H8</f>
        <v>179</v>
      </c>
      <c r="I8" s="40"/>
      <c r="K8" s="36"/>
    </row>
    <row r="9" spans="1:15" ht="15" customHeight="1">
      <c r="A9" s="50">
        <v>5</v>
      </c>
      <c r="B9" s="65" t="s">
        <v>7</v>
      </c>
      <c r="C9" s="249">
        <f>'[7]7_koregirano'!C9</f>
        <v>3384</v>
      </c>
      <c r="D9" s="249">
        <f>'[7]7_koregirano'!D9</f>
        <v>3399</v>
      </c>
      <c r="E9" s="249">
        <f>'[7]7_koregirano'!E9</f>
        <v>3115</v>
      </c>
      <c r="F9" s="249">
        <f>'[7]7_koregirano'!F9</f>
        <v>268</v>
      </c>
      <c r="G9" s="249">
        <f>'[7]7_koregirano'!G9</f>
        <v>3400</v>
      </c>
      <c r="H9" s="286">
        <f>'[7]7_koregirano'!H9</f>
        <v>220</v>
      </c>
      <c r="I9" s="40"/>
      <c r="K9" s="36"/>
      <c r="O9" s="64"/>
    </row>
    <row r="10" spans="1:15" ht="15" customHeight="1">
      <c r="A10" s="50">
        <v>6</v>
      </c>
      <c r="B10" s="65" t="s">
        <v>6</v>
      </c>
      <c r="C10" s="249">
        <f>'[7]7_koregirano'!C10</f>
        <v>480</v>
      </c>
      <c r="D10" s="249">
        <f>'[7]7_koregirano'!D10</f>
        <v>1654</v>
      </c>
      <c r="E10" s="249">
        <f>'[7]7_koregirano'!E10</f>
        <v>1242</v>
      </c>
      <c r="F10" s="249">
        <f>'[7]7_koregirano'!F10</f>
        <v>266</v>
      </c>
      <c r="G10" s="249">
        <f>'[7]7_koregirano'!G10</f>
        <v>626</v>
      </c>
      <c r="H10" s="284">
        <f>'[7]7_koregirano'!H10</f>
        <v>177</v>
      </c>
      <c r="I10" s="40"/>
      <c r="K10" s="36"/>
      <c r="O10" s="64"/>
    </row>
    <row r="11" spans="1:11" ht="15" customHeight="1">
      <c r="A11" s="50">
        <v>7</v>
      </c>
      <c r="B11" s="65" t="s">
        <v>243</v>
      </c>
      <c r="C11" s="249">
        <f>'[7]7_koregirano'!C11</f>
        <v>1287</v>
      </c>
      <c r="D11" s="249">
        <f>'[7]7_koregirano'!D11</f>
        <v>708</v>
      </c>
      <c r="E11" s="249">
        <f>'[7]7_koregirano'!E11</f>
        <v>602</v>
      </c>
      <c r="F11" s="249">
        <f>'[7]7_koregirano'!F11</f>
        <v>92</v>
      </c>
      <c r="G11" s="249">
        <f>'[7]7_koregirano'!G11</f>
        <v>1301</v>
      </c>
      <c r="H11" s="284">
        <f>'[7]7_koregirano'!H11</f>
        <v>159</v>
      </c>
      <c r="I11" s="40"/>
      <c r="K11" s="36"/>
    </row>
    <row r="12" spans="1:11" ht="15" customHeight="1">
      <c r="A12" s="50">
        <v>8</v>
      </c>
      <c r="B12" s="65" t="s">
        <v>8</v>
      </c>
      <c r="C12" s="249">
        <f>'[7]7_koregirano'!C12</f>
        <v>1755</v>
      </c>
      <c r="D12" s="249">
        <f>'[7]7_koregirano'!D12</f>
        <v>1596</v>
      </c>
      <c r="E12" s="249">
        <f>'[7]7_koregirano'!E12</f>
        <v>1243</v>
      </c>
      <c r="F12" s="249">
        <f>'[7]7_koregirano'!F12</f>
        <v>295</v>
      </c>
      <c r="G12" s="249">
        <f>'[7]7_koregirano'!G12</f>
        <v>1813</v>
      </c>
      <c r="H12" s="284">
        <f>'[7]7_koregirano'!H12</f>
        <v>210</v>
      </c>
      <c r="I12" s="40"/>
      <c r="K12" s="36"/>
    </row>
    <row r="13" spans="1:22" ht="15" customHeight="1">
      <c r="A13" s="50">
        <v>9</v>
      </c>
      <c r="B13" s="65" t="s">
        <v>31</v>
      </c>
      <c r="C13" s="249">
        <f>'[7]7_koregirano'!C13</f>
        <v>1622</v>
      </c>
      <c r="D13" s="249">
        <f>'[7]7_koregirano'!D13</f>
        <v>1367</v>
      </c>
      <c r="E13" s="249">
        <f>'[7]7_koregirano'!E13</f>
        <v>1403</v>
      </c>
      <c r="F13" s="249">
        <f>'[7]7_koregirano'!F13</f>
        <v>215</v>
      </c>
      <c r="G13" s="249">
        <f>'[7]7_koregirano'!G13</f>
        <v>1371</v>
      </c>
      <c r="H13" s="285">
        <f>'[7]7_koregirano'!H13</f>
        <v>188</v>
      </c>
      <c r="I13" s="40"/>
      <c r="Q13" s="36"/>
      <c r="R13" s="36"/>
      <c r="S13" s="36"/>
      <c r="T13" s="36"/>
      <c r="U13" s="36"/>
      <c r="V13" s="36"/>
    </row>
    <row r="14" spans="1:11" ht="15" customHeight="1">
      <c r="A14" s="50">
        <v>10</v>
      </c>
      <c r="B14" s="65" t="s">
        <v>229</v>
      </c>
      <c r="C14" s="249">
        <f>'[7]7_koregirano'!C14</f>
        <v>787</v>
      </c>
      <c r="D14" s="249">
        <f>'[7]7_koregirano'!D14</f>
        <v>1053</v>
      </c>
      <c r="E14" s="249">
        <f>'[7]7_koregirano'!E14</f>
        <v>1003</v>
      </c>
      <c r="F14" s="249">
        <f>'[7]7_koregirano'!F14</f>
        <v>59</v>
      </c>
      <c r="G14" s="249">
        <f>'[7]7_koregirano'!G14</f>
        <v>778</v>
      </c>
      <c r="H14" s="286">
        <f>'[7]7_koregirano'!H14</f>
        <v>236</v>
      </c>
      <c r="I14" s="40"/>
      <c r="K14" s="36"/>
    </row>
    <row r="15" spans="1:11" ht="15" customHeight="1">
      <c r="A15" s="50">
        <v>11</v>
      </c>
      <c r="B15" s="65" t="s">
        <v>232</v>
      </c>
      <c r="C15" s="249">
        <f>'[7]7_koregirano'!C15</f>
        <v>1109</v>
      </c>
      <c r="D15" s="249">
        <f>'[7]7_koregirano'!D15</f>
        <v>819</v>
      </c>
      <c r="E15" s="249">
        <f>'[7]7_koregirano'!E15</f>
        <v>691</v>
      </c>
      <c r="F15" s="249">
        <f>'[7]7_koregirano'!F15</f>
        <v>98</v>
      </c>
      <c r="G15" s="249">
        <f>'[7]7_koregirano'!G15</f>
        <v>1139</v>
      </c>
      <c r="H15" s="284">
        <f>'[7]7_koregirano'!H15</f>
        <v>210</v>
      </c>
      <c r="I15" s="40"/>
      <c r="K15" s="36"/>
    </row>
    <row r="16" spans="1:11" ht="15" customHeight="1">
      <c r="A16" s="50"/>
      <c r="B16" s="66" t="s">
        <v>68</v>
      </c>
      <c r="C16" s="247">
        <f>'[7]7_koregirano'!C16</f>
        <v>479</v>
      </c>
      <c r="D16" s="247">
        <f>'[7]7_koregirano'!D16</f>
        <v>803</v>
      </c>
      <c r="E16" s="247">
        <f>'[7]7_koregirano'!E16</f>
        <v>747</v>
      </c>
      <c r="F16" s="247">
        <f>'[7]7_koregirano'!F16</f>
        <v>84</v>
      </c>
      <c r="G16" s="247">
        <f>'[7]7_koregirano'!G16</f>
        <v>451</v>
      </c>
      <c r="H16" s="248">
        <f>'[7]7_koregirano'!H16</f>
        <v>4</v>
      </c>
      <c r="I16" s="40"/>
      <c r="K16" s="36"/>
    </row>
    <row r="17" spans="1:11" ht="15" customHeight="1">
      <c r="A17" s="50">
        <v>12</v>
      </c>
      <c r="B17" s="65" t="s">
        <v>28</v>
      </c>
      <c r="C17" s="277">
        <f>'[7]7_koregirano'!C17</f>
        <v>166</v>
      </c>
      <c r="D17" s="250">
        <f>'[7]7_koregirano'!D17</f>
        <v>414</v>
      </c>
      <c r="E17" s="250">
        <f>'[7]7_koregirano'!E17</f>
        <v>420</v>
      </c>
      <c r="F17" s="250">
        <f>'[7]7_koregirano'!F17</f>
        <v>51</v>
      </c>
      <c r="G17" s="250">
        <f>'[7]7_koregirano'!G17</f>
        <v>109</v>
      </c>
      <c r="H17" s="285">
        <f>'[7]7_koregirano'!H17</f>
        <v>1</v>
      </c>
      <c r="I17" s="40"/>
      <c r="K17" s="36"/>
    </row>
    <row r="18" spans="1:11" ht="15" customHeight="1">
      <c r="A18" s="50">
        <v>13</v>
      </c>
      <c r="B18" s="65" t="s">
        <v>26</v>
      </c>
      <c r="C18" s="250">
        <f>'[7]7_koregirano'!C18</f>
        <v>287</v>
      </c>
      <c r="D18" s="250">
        <f>'[7]7_koregirano'!D18</f>
        <v>199</v>
      </c>
      <c r="E18" s="250">
        <f>'[7]7_koregirano'!E18</f>
        <v>175</v>
      </c>
      <c r="F18" s="250">
        <f>'[7]7_koregirano'!F18</f>
        <v>13</v>
      </c>
      <c r="G18" s="250">
        <f>'[7]7_koregirano'!G18</f>
        <v>298</v>
      </c>
      <c r="H18" s="285">
        <f>'[7]7_koregirano'!H18</f>
        <v>3</v>
      </c>
      <c r="I18" s="40"/>
      <c r="K18" s="36"/>
    </row>
    <row r="19" spans="1:11" ht="15" customHeight="1">
      <c r="A19" s="50">
        <v>14</v>
      </c>
      <c r="B19" s="65" t="s">
        <v>29</v>
      </c>
      <c r="C19" s="250">
        <f>'[7]7_koregirano'!C19</f>
        <v>12</v>
      </c>
      <c r="D19" s="250">
        <f>'[7]7_koregirano'!D19</f>
        <v>95</v>
      </c>
      <c r="E19" s="250">
        <f>'[7]7_koregirano'!E19</f>
        <v>73</v>
      </c>
      <c r="F19" s="250">
        <f>'[7]7_koregirano'!F19</f>
        <v>14</v>
      </c>
      <c r="G19" s="250">
        <f>'[7]7_koregirano'!G19</f>
        <v>20</v>
      </c>
      <c r="H19" s="285">
        <f>'[7]7_koregirano'!H19</f>
        <v>0</v>
      </c>
      <c r="I19" s="40"/>
      <c r="K19" s="36"/>
    </row>
    <row r="20" spans="1:11" ht="15" customHeight="1">
      <c r="A20" s="50">
        <v>15</v>
      </c>
      <c r="B20" s="65" t="s">
        <v>30</v>
      </c>
      <c r="C20" s="250">
        <f>'[7]7_koregirano'!C20</f>
        <v>12</v>
      </c>
      <c r="D20" s="250">
        <f>'[7]7_koregirano'!D20</f>
        <v>51</v>
      </c>
      <c r="E20" s="250">
        <f>'[7]7_koregirano'!E20</f>
        <v>35</v>
      </c>
      <c r="F20" s="250">
        <f>'[7]7_koregirano'!F20</f>
        <v>6</v>
      </c>
      <c r="G20" s="250">
        <f>'[7]7_koregirano'!G20</f>
        <v>22</v>
      </c>
      <c r="H20" s="285">
        <f>'[7]7_koregirano'!H20</f>
        <v>0</v>
      </c>
      <c r="I20" s="40"/>
      <c r="K20" s="36"/>
    </row>
    <row r="21" spans="1:11" ht="15" customHeight="1">
      <c r="A21" s="50">
        <v>16</v>
      </c>
      <c r="B21" s="181" t="s">
        <v>230</v>
      </c>
      <c r="C21" s="250">
        <f>'[7]7_koregirano'!C21</f>
        <v>2</v>
      </c>
      <c r="D21" s="250">
        <f>'[7]7_koregirano'!D21</f>
        <v>44</v>
      </c>
      <c r="E21" s="250">
        <f>'[7]7_koregirano'!E21</f>
        <v>44</v>
      </c>
      <c r="F21" s="250">
        <f>'[7]7_koregirano'!F21</f>
        <v>0</v>
      </c>
      <c r="G21" s="250">
        <f>'[7]7_koregirano'!G21</f>
        <v>2</v>
      </c>
      <c r="H21" s="285">
        <f>'[7]7_koregirano'!H21</f>
        <v>0</v>
      </c>
      <c r="I21" s="40"/>
      <c r="K21" s="36"/>
    </row>
    <row r="22" spans="1:11" ht="15" customHeight="1" thickBot="1">
      <c r="A22" s="51"/>
      <c r="B22" s="67" t="s">
        <v>11</v>
      </c>
      <c r="C22" s="251">
        <f>'[7]7_koregirano'!C22</f>
        <v>17875</v>
      </c>
      <c r="D22" s="251">
        <f>'[7]7_koregirano'!D22</f>
        <v>20142</v>
      </c>
      <c r="E22" s="251">
        <f>'[7]7_koregirano'!E22</f>
        <v>17784</v>
      </c>
      <c r="F22" s="251">
        <f>'[7]7_koregirano'!F22</f>
        <v>2541</v>
      </c>
      <c r="G22" s="251">
        <f>'[7]7_koregirano'!G22</f>
        <v>17692</v>
      </c>
      <c r="H22" s="17">
        <f>'[7]7_koregirano'!H22</f>
        <v>2237</v>
      </c>
      <c r="I22" s="40"/>
      <c r="K22" s="36"/>
    </row>
  </sheetData>
  <mergeCells count="1">
    <mergeCell ref="A1:H1"/>
  </mergeCells>
  <printOptions horizontalCentered="1"/>
  <pageMargins left="0" right="0" top="1.7716535433070868" bottom="0" header="0" footer="0"/>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Merita Abdulla</cp:lastModifiedBy>
  <cp:lastPrinted>2018-07-09T08:42:54Z</cp:lastPrinted>
  <dcterms:created xsi:type="dcterms:W3CDTF">2012-09-11T11:48:45Z</dcterms:created>
  <dcterms:modified xsi:type="dcterms:W3CDTF">2020-07-29T07:01:01Z</dcterms:modified>
  <cp:category/>
  <cp:version/>
  <cp:contentType/>
  <cp:contentStatus/>
</cp:coreProperties>
</file>