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127"/>
  <workbookPr defaultThemeVersion="124226"/>
  <bookViews>
    <workbookView xWindow="65416" yWindow="65416" windowWidth="29040" windowHeight="15840" activeTab="0"/>
  </bookViews>
  <sheets>
    <sheet name="0" sheetId="1" r:id="rId1"/>
    <sheet name="1" sheetId="2" r:id="rId2"/>
    <sheet name="1a" sheetId="3" r:id="rId3"/>
    <sheet name="2" sheetId="4" r:id="rId4"/>
    <sheet name="3" sheetId="5" r:id="rId5"/>
    <sheet name="4" sheetId="6" r:id="rId6"/>
    <sheet name="5" sheetId="7" r:id="rId7"/>
    <sheet name="6" sheetId="8" r:id="rId8"/>
    <sheet name="7" sheetId="9" r:id="rId9"/>
    <sheet name="8" sheetId="10" r:id="rId10"/>
    <sheet name="9" sheetId="16" r:id="rId11"/>
    <sheet name="10 i 11" sheetId="12" r:id="rId12"/>
    <sheet name="12" sheetId="13" r:id="rId13"/>
    <sheet name="13" sheetId="14" r:id="rId14"/>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xlnm.Print_Area" localSheetId="0">'0'!$A$1:$K$48</definedName>
    <definedName name="_xlnm.Print_Area" localSheetId="1">'1'!$A$1:$O$50</definedName>
    <definedName name="_xlnm.Print_Area" localSheetId="11">'10 i 11'!$A$1:$K$47</definedName>
    <definedName name="_xlnm.Print_Area" localSheetId="12">'12'!$A$1:$T$23</definedName>
    <definedName name="_xlnm.Print_Area" localSheetId="13">'13'!$A$1:$I$170</definedName>
    <definedName name="_xlnm.Print_Area" localSheetId="2">'1a'!$A$2:$V$43</definedName>
    <definedName name="_xlnm.Print_Area" localSheetId="3">'2'!$A$1:$F$22</definedName>
    <definedName name="_xlnm.Print_Area" localSheetId="4">'3'!$A$1:$F$25</definedName>
    <definedName name="_xlnm.Print_Area" localSheetId="5">'4'!$A$1:$N$33</definedName>
    <definedName name="_xlnm.Print_Area" localSheetId="6">'5'!$A$1:$N$31</definedName>
    <definedName name="_xlnm.Print_Area" localSheetId="7">'6'!$A$1:$N$30</definedName>
    <definedName name="_xlnm.Print_Area" localSheetId="8">'7'!$A$1:$H$22</definedName>
    <definedName name="_xlnm.Print_Area" localSheetId="9">'8'!$A$1:$E$22</definedName>
    <definedName name="_xlnm.Print_Area" localSheetId="10">'9'!$A$1:$T$34</definedName>
  </definedNames>
  <calcPr calcId="191029"/>
</workbook>
</file>

<file path=xl/sharedStrings.xml><?xml version="1.0" encoding="utf-8"?>
<sst xmlns="http://schemas.openxmlformats.org/spreadsheetml/2006/main" count="678" uniqueCount="248">
  <si>
    <t>000 mkd</t>
  </si>
  <si>
    <t>No.</t>
  </si>
  <si>
    <t>non-life</t>
  </si>
  <si>
    <t>Triglav</t>
  </si>
  <si>
    <t>Sava</t>
  </si>
  <si>
    <t>Evroins</t>
  </si>
  <si>
    <t>Winner</t>
  </si>
  <si>
    <t>Eurolink</t>
  </si>
  <si>
    <t>Uniqa</t>
  </si>
  <si>
    <t>Insur. Policy</t>
  </si>
  <si>
    <t>Croatia</t>
  </si>
  <si>
    <t>Total</t>
  </si>
  <si>
    <t>01. Accident</t>
  </si>
  <si>
    <t>02. Health</t>
  </si>
  <si>
    <t>03. Motor vehicles (casco)</t>
  </si>
  <si>
    <t>05. Aircrafts (casco)</t>
  </si>
  <si>
    <t>06. Vessels (casco)</t>
  </si>
  <si>
    <t>07. Cargo</t>
  </si>
  <si>
    <t>10. MTPL (total)</t>
  </si>
  <si>
    <t>12. Vessel's liability</t>
  </si>
  <si>
    <t>13. General liability</t>
  </si>
  <si>
    <t>15. Suretyship</t>
  </si>
  <si>
    <t>16. Financial losses</t>
  </si>
  <si>
    <t>17. Legal expenses</t>
  </si>
  <si>
    <t>life</t>
  </si>
  <si>
    <t>Total:</t>
  </si>
  <si>
    <t>Grawe</t>
  </si>
  <si>
    <t>19. Life assurance</t>
  </si>
  <si>
    <t>Croatia life</t>
  </si>
  <si>
    <t>Winner life</t>
  </si>
  <si>
    <t>Uniqa life</t>
  </si>
  <si>
    <t>Insurance Policy</t>
  </si>
  <si>
    <t>000mkd</t>
  </si>
  <si>
    <t>Insurance Undertaking</t>
  </si>
  <si>
    <t>Gross written premium</t>
  </si>
  <si>
    <t>Reinsurance and/or coinsurance share</t>
  </si>
  <si>
    <t>Technical premium</t>
  </si>
  <si>
    <t>Share for insurance operations</t>
  </si>
  <si>
    <t>Total(nonlife)</t>
  </si>
  <si>
    <t>Total(life)</t>
  </si>
  <si>
    <t>TOTAL</t>
  </si>
  <si>
    <t>19. Life Assurance</t>
  </si>
  <si>
    <t>Insurance undertaking</t>
  </si>
  <si>
    <t>Number of unsettled claims at the beginning of the period</t>
  </si>
  <si>
    <t>Number of reported and reopened claims</t>
  </si>
  <si>
    <t>Number of liquidated claims</t>
  </si>
  <si>
    <t>Number of rejected claims</t>
  </si>
  <si>
    <t>Number of unsettled claims at the end of the period</t>
  </si>
  <si>
    <t>Number of claims in litigation (part of the previous column)</t>
  </si>
  <si>
    <t>Administrative expenses</t>
  </si>
  <si>
    <t>Comissions to intermediaries</t>
  </si>
  <si>
    <t>Other expenses related to insurance</t>
  </si>
  <si>
    <t>Total(non-life)</t>
  </si>
  <si>
    <t>nonlife
Total</t>
  </si>
  <si>
    <t>life
Total</t>
  </si>
  <si>
    <t>Foreign natural persons</t>
  </si>
  <si>
    <t>State</t>
  </si>
  <si>
    <t>Unearned premium provisions</t>
  </si>
  <si>
    <t>Bonuses and rebates provisions</t>
  </si>
  <si>
    <t>Claims provisions</t>
  </si>
  <si>
    <t>Equilization provision</t>
  </si>
  <si>
    <t>Mathematical provision</t>
  </si>
  <si>
    <t>Other technical provisions</t>
  </si>
  <si>
    <t>Reported claims provisions</t>
  </si>
  <si>
    <t>IBNR</t>
  </si>
  <si>
    <t>Total claims provisions</t>
  </si>
  <si>
    <t>Claims Provisons</t>
  </si>
  <si>
    <t>Total (non-life)</t>
  </si>
  <si>
    <t>Total (life)</t>
  </si>
  <si>
    <t>non-life
Total</t>
  </si>
  <si>
    <t>Total capital</t>
  </si>
  <si>
    <t>Solvency margin</t>
  </si>
  <si>
    <t>Domestic natural persons</t>
  </si>
  <si>
    <t>Makedonija</t>
  </si>
  <si>
    <t>Premium</t>
  </si>
  <si>
    <t>Claims</t>
  </si>
  <si>
    <t>Number of contracts concluded</t>
  </si>
  <si>
    <t>Gross unearned premium provisions</t>
  </si>
  <si>
    <t>Number of claims liquidated</t>
  </si>
  <si>
    <t>Gross claims paid (liquidated)</t>
  </si>
  <si>
    <t>Number of claims reserved</t>
  </si>
  <si>
    <t>Gross RBNS provisions</t>
  </si>
  <si>
    <t>CLASS 01 - Accident insurance</t>
  </si>
  <si>
    <t>Accident insurance in and outside of regular business</t>
  </si>
  <si>
    <t>Accident insurance in motor vehicles and while performing specific activities</t>
  </si>
  <si>
    <t>Accident insurance of pupils, students  and young peoples</t>
  </si>
  <si>
    <t>Accident insurance of guests, visitors to events, travelers and tourists</t>
  </si>
  <si>
    <t>Accident insurance of customers, subscribers and other users of public services</t>
  </si>
  <si>
    <t xml:space="preserve">Other special accident insurance </t>
  </si>
  <si>
    <t xml:space="preserve">Compulsory accident insurance of passengers in public traffic </t>
  </si>
  <si>
    <t>Accident insurance of managers</t>
  </si>
  <si>
    <t>Other accident insurance</t>
  </si>
  <si>
    <t>Class 02 - Health insurance</t>
  </si>
  <si>
    <t>Supplementary health insurance according to the Law on voluntary health insurance</t>
  </si>
  <si>
    <t>Private health insurance according to the Law on voluntary health insurance</t>
  </si>
  <si>
    <t>Other voluntary health insurance</t>
  </si>
  <si>
    <t>CLASS 03 - Insurance of motor vehicles (casco)</t>
  </si>
  <si>
    <t>Casco insurance of motor vehicles on their own power</t>
  </si>
  <si>
    <t>Other insurance of motor vehicles (casco)</t>
  </si>
  <si>
    <t>CLASS 04 - Insurance of railway rolling stock vehicles (casco)</t>
  </si>
  <si>
    <t>Insurance of railway rolling stock vehicles (casco)</t>
  </si>
  <si>
    <t>Other insurance of railway rolling stock vehicles (casco)</t>
  </si>
  <si>
    <t>CLASS 05 - Insurance of aircrafts (casco)</t>
  </si>
  <si>
    <t>Insurance of aircrafts (casco)</t>
  </si>
  <si>
    <t>Other insurance of aircrafts (casco)</t>
  </si>
  <si>
    <t>CLASS 06 - Insurance of vessels (casco)</t>
  </si>
  <si>
    <t>Insurance of vessels (casco)</t>
  </si>
  <si>
    <t>Other insurance of vessels (casco)</t>
  </si>
  <si>
    <t>CLASS 07 - Insurance of goods in transportation (cargo)</t>
  </si>
  <si>
    <t>Insurance of goods in international transportation (cargo)</t>
  </si>
  <si>
    <t>Insurance of goods in domestic transportation (cargo)</t>
  </si>
  <si>
    <t>Other insurance of goods in transportation (cargo)</t>
  </si>
  <si>
    <t>CLASS 08 - Property insurance against fire and natural forces</t>
  </si>
  <si>
    <t>Property insurance of natural persons</t>
  </si>
  <si>
    <t>Insurance of crops and fruit</t>
  </si>
  <si>
    <t>Insurance of animals</t>
  </si>
  <si>
    <t>Construction and erection insurance</t>
  </si>
  <si>
    <t>Insurance of buildings and/or their contents (except 080105)</t>
  </si>
  <si>
    <t xml:space="preserve">Household insurance </t>
  </si>
  <si>
    <t>Other property insurance of natural persons</t>
  </si>
  <si>
    <t>Property insurance of legal entities</t>
  </si>
  <si>
    <t>Insurance of buildings and/or their contents (except 080205 and 080206)</t>
  </si>
  <si>
    <t>Property insurance of power companies</t>
  </si>
  <si>
    <t>Property insurance of telecommunication companies</t>
  </si>
  <si>
    <t>Other property insurance of legal entities</t>
  </si>
  <si>
    <t>CLASS 09 - Other property insurance</t>
  </si>
  <si>
    <t>Property insurance of natural entities</t>
  </si>
  <si>
    <t>Insurance of buildings and/or their contents (except 090105)</t>
  </si>
  <si>
    <t>Insurance of buildings and/or their contents (except 090205 and 090206)</t>
  </si>
  <si>
    <t>CLASS 08+09 - Property insurance</t>
  </si>
  <si>
    <t>Insurance of buildings and/or their contents (except 890105)</t>
  </si>
  <si>
    <t>Insurance of buildings and/or their contents (except 890205 and 890206)</t>
  </si>
  <si>
    <t>CLASS 10 - Motor third party liability insurance</t>
  </si>
  <si>
    <t>Domestic compulsory motor third party liability insurance (CMTPL)</t>
  </si>
  <si>
    <t>Passenger vehicles</t>
  </si>
  <si>
    <t>Heavy vehicles</t>
  </si>
  <si>
    <t>Buses</t>
  </si>
  <si>
    <t>Towing vehicles</t>
  </si>
  <si>
    <t>Special vehicles</t>
  </si>
  <si>
    <t>Motorcycles and scooters</t>
  </si>
  <si>
    <t>Trailers</t>
  </si>
  <si>
    <t>Operating motor vehicles</t>
  </si>
  <si>
    <t>Vehicles during test drives and staying in stores</t>
  </si>
  <si>
    <t>Vehicle during upgrading of its own axis (peer ACS)</t>
  </si>
  <si>
    <t>Motor vehicles with test plates</t>
  </si>
  <si>
    <t>Vehicle during the repair in motor car repair stations and workshops for washing and lubrication</t>
  </si>
  <si>
    <t>Vehicles with special license plates that are in circulation on the territory of Macedonia</t>
  </si>
  <si>
    <t>Green card (GC)</t>
  </si>
  <si>
    <t>Border insurance (BI)</t>
  </si>
  <si>
    <t>Passenger cars</t>
  </si>
  <si>
    <t>Voluntary motor third party liability insurance</t>
  </si>
  <si>
    <t>Carrier's liability insurance</t>
  </si>
  <si>
    <t>Other motor third party liability insurance</t>
  </si>
  <si>
    <t>CLASS 11 - Aircraft third party liability insurance</t>
  </si>
  <si>
    <t>Compulsory aircraft third party liability insurance</t>
  </si>
  <si>
    <t>Other aircraft third party liability insurance</t>
  </si>
  <si>
    <t>CLASS 12 - Vessel third party liability insurance</t>
  </si>
  <si>
    <t>Compulsory vessel third party liability insurance</t>
  </si>
  <si>
    <t>Other vessel third party liability insurance</t>
  </si>
  <si>
    <t>CLASS 13 - General liability insurance</t>
  </si>
  <si>
    <t>Liability insurance of  contractors on construction and erection works</t>
  </si>
  <si>
    <t>Liability insurance of households</t>
  </si>
  <si>
    <t>Liability insurance in film industry</t>
  </si>
  <si>
    <t>Liability insurance in rail traffic</t>
  </si>
  <si>
    <t>Liability insurance of producers, vendors and suppliers</t>
  </si>
  <si>
    <t>Other general liability insurance</t>
  </si>
  <si>
    <t>Liability insurance of designers</t>
  </si>
  <si>
    <t>Liability insurance of lawyers</t>
  </si>
  <si>
    <t>Liability insurance of notaries</t>
  </si>
  <si>
    <t>Liability insurance of audit companies</t>
  </si>
  <si>
    <t>Liability insurance of insurance brokerage companies and insurance agencies</t>
  </si>
  <si>
    <t>Liability insurance of trustees</t>
  </si>
  <si>
    <t>Liability insurance of forwarding agents in domestic transport</t>
  </si>
  <si>
    <t>Liability insurance of forwarding agents in international transport</t>
  </si>
  <si>
    <t>Liability insurance of issuers of certificates</t>
  </si>
  <si>
    <t>Liability insurance related to real estate management</t>
  </si>
  <si>
    <t>Liability insurance related to medical, dental and pharmaceutical activity</t>
  </si>
  <si>
    <t>Liability insurance related to tourist activities</t>
  </si>
  <si>
    <t>Other professional liability insurance</t>
  </si>
  <si>
    <t>Other general insurance of liability</t>
  </si>
  <si>
    <t>CLASS 14 - Credit insurance</t>
  </si>
  <si>
    <t>Insurance of credits and loans granted to natural persons</t>
  </si>
  <si>
    <t>Insurance of credits and loans granted to legal entities</t>
  </si>
  <si>
    <t>Insurance of receivables related to financial leasing</t>
  </si>
  <si>
    <t>Other credit insurance</t>
  </si>
  <si>
    <t>CLASS 15 - Suretyship insurance</t>
  </si>
  <si>
    <t>Insurance of guarantees for TIR carnets</t>
  </si>
  <si>
    <t>Other shuretyship insurance</t>
  </si>
  <si>
    <t>CLASS 16 - Miscellaneous financial loss insurance</t>
  </si>
  <si>
    <t>Lost income insurance, caused by fire and other natural forces</t>
  </si>
  <si>
    <t>Lost income insurance caused by an inability to perform work activities</t>
  </si>
  <si>
    <t>Insurance against fraudulent purchase of foreign currencies</t>
  </si>
  <si>
    <t>Insurance against cancellation of events and performances</t>
  </si>
  <si>
    <t>Other miscellaneous financial loss insurance</t>
  </si>
  <si>
    <t>CLASS 17 - Legal expenses insurance</t>
  </si>
  <si>
    <t>Expenses for legal aid and litigation</t>
  </si>
  <si>
    <t>Other legal expenses insurance</t>
  </si>
  <si>
    <t>CLASS 18 - Tourist assistance insurance</t>
  </si>
  <si>
    <t>Travel insurance</t>
  </si>
  <si>
    <t>Travel insurance for foreigners, while traveling or temporary residence in R. Macedonia</t>
  </si>
  <si>
    <t>Insurance against cancellation of travel tours</t>
  </si>
  <si>
    <t>Other tourist assistance insurance</t>
  </si>
  <si>
    <t>04. Railway vehicles (casco)</t>
  </si>
  <si>
    <t>08.  Property, fire and nat.forces</t>
  </si>
  <si>
    <t>09.  Property, other</t>
  </si>
  <si>
    <t>11.Aircraft's liability</t>
  </si>
  <si>
    <t>14. Credit</t>
  </si>
  <si>
    <t>Table 5.Gross claims paid (liquidated)</t>
  </si>
  <si>
    <t>18.Tourists assistance</t>
  </si>
  <si>
    <t>Table 6. Number of claims liquidated</t>
  </si>
  <si>
    <t>Таble 7. Claims structure</t>
  </si>
  <si>
    <t>Table 9. Structure of the paid in capital</t>
  </si>
  <si>
    <t>Table 10. Gross technical provisions</t>
  </si>
  <si>
    <t>Table 11. Net technical provisions</t>
  </si>
  <si>
    <t>Тable 12. Capital and Solvency Margin</t>
  </si>
  <si>
    <t>Table 13. Statistical data for non- life insurance undertakings</t>
  </si>
  <si>
    <t>Table 2. Premium structure, by insurance undertakings</t>
  </si>
  <si>
    <t>Table 3. Premium structure, by lines of business</t>
  </si>
  <si>
    <t>Table 4. Number of contracts concluded (policies)</t>
  </si>
  <si>
    <t>Table 8. Expenses</t>
  </si>
  <si>
    <t>INSURANCE</t>
  </si>
  <si>
    <t>SUPERVISION</t>
  </si>
  <si>
    <t>AGENCY</t>
  </si>
  <si>
    <t xml:space="preserve">Line of business </t>
  </si>
  <si>
    <t>21. Unit- linked</t>
  </si>
  <si>
    <t xml:space="preserve"> </t>
  </si>
  <si>
    <t xml:space="preserve">The number of concluded contracts is not a sum of the number of contracts concluded separately by classes of insurance, since an insurance contract may cover insured events in relation to different classes of insurance and in that case the contract is entered into each class of insurance, according to the clasiffication of the classes of insurance, but counts only once. The aggregate amount of this parameter for all classes of insurance is the number of concluded contracts, regardless of whether the policy covers the risks of one or more classes of insurance. </t>
  </si>
  <si>
    <t>20. Marriage and birth</t>
  </si>
  <si>
    <t>R e p u b l i c  o f  N o r t h  M a c e d o n i a</t>
  </si>
  <si>
    <t>Halk</t>
  </si>
  <si>
    <t>Triglav life</t>
  </si>
  <si>
    <t>Croacija nonlife</t>
  </si>
  <si>
    <t>Croatia nonlife</t>
  </si>
  <si>
    <t>Croatija non life</t>
  </si>
  <si>
    <t>Croatija nonlife</t>
  </si>
  <si>
    <t>Total (nonlife)</t>
  </si>
  <si>
    <t>Croatija</t>
  </si>
  <si>
    <t>Foreign nonfinancial legal entities</t>
  </si>
  <si>
    <t>Foreign financial legal entities</t>
  </si>
  <si>
    <t>Domestic nonfinancial legal entities</t>
  </si>
  <si>
    <t>Domestic financial legal entities</t>
  </si>
  <si>
    <t>The data on the structure of the share capital are from December 31,</t>
  </si>
  <si>
    <t>Table 1. Gross Written Premium</t>
  </si>
  <si>
    <t>Grawe nonlife</t>
  </si>
  <si>
    <t>Skopje, 2020</t>
  </si>
  <si>
    <t>* The data on the structure of the share capital are from 31.12.2019</t>
  </si>
  <si>
    <t xml:space="preserve">REPORT                                                                                                                              on business performance  of the insurance undertakings                                                              for the period 1.1-30.6.2020                                                                                                                           </t>
  </si>
  <si>
    <t>Remark: The data is obtained from the insurance undertakings through regularly reporting according to the article 104 from the Insurance Supervision Law (“Official Gazette of the Republic of Macedonia” no. 27/02, 84/02, 98/02, 33/04, 88/05, 79/07, 8/08, 88/08, 56/09, 67/10, 44/11, 188/13, 43/14, 112/14, 153/15, 192/15, 23/16, 83/18, 198/18 and “Official Gazette of the Republic of North Macedonia” no. 101/19 and 31/20). The management is responsible for fair presentation and accurate data. 
Exchange rate on 30.6.2020: 1 EUR =  61.6950 MKD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</si>
</sst>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 &quot;ден.&quot;;[Red]\-#,##0\ &quot;ден.&quot;"/>
    <numFmt numFmtId="165" formatCode="0.0%"/>
    <numFmt numFmtId="166" formatCode="#,##0.0"/>
  </numFmts>
  <fonts count="46">
    <font>
      <sz val="11"/>
      <color theme="1"/>
      <name val="Calibri"/>
      <family val="2"/>
      <scheme val="minor"/>
    </font>
    <font>
      <sz val="10"/>
      <name val="Arial"/>
      <family val="2"/>
    </font>
    <font>
      <b/>
      <sz val="11"/>
      <color theme="0"/>
      <name val="Calibri"/>
      <family val="2"/>
      <scheme val="minor"/>
    </font>
    <font>
      <sz val="11"/>
      <color theme="1"/>
      <name val="Tahoma"/>
      <family val="2"/>
    </font>
    <font>
      <sz val="9"/>
      <color theme="1"/>
      <name val="Calibri"/>
      <family val="2"/>
      <scheme val="minor"/>
    </font>
    <font>
      <sz val="10"/>
      <color theme="1"/>
      <name val="Calibri"/>
      <family val="2"/>
      <scheme val="minor"/>
    </font>
    <font>
      <sz val="10"/>
      <color theme="0"/>
      <name val="Calibri"/>
      <family val="2"/>
      <scheme val="minor"/>
    </font>
    <font>
      <sz val="10"/>
      <name val="Calibri"/>
      <family val="2"/>
      <scheme val="minor"/>
    </font>
    <font>
      <b/>
      <sz val="10"/>
      <color theme="0"/>
      <name val="Calibri"/>
      <family val="2"/>
      <scheme val="minor"/>
    </font>
    <font>
      <b/>
      <sz val="14"/>
      <color theme="1"/>
      <name val="Calibri"/>
      <family val="2"/>
      <scheme val="minor"/>
    </font>
    <font>
      <b/>
      <sz val="10"/>
      <name val="Calibri"/>
      <family val="2"/>
      <scheme val="minor"/>
    </font>
    <font>
      <sz val="11"/>
      <color theme="1"/>
      <name val="Arial"/>
      <family val="2"/>
    </font>
    <font>
      <b/>
      <sz val="14"/>
      <name val="Calibri"/>
      <family val="2"/>
      <scheme val="minor"/>
    </font>
    <font>
      <b/>
      <i/>
      <sz val="10"/>
      <color theme="0"/>
      <name val="Calibri"/>
      <family val="2"/>
      <scheme val="minor"/>
    </font>
    <font>
      <sz val="10"/>
      <color indexed="63"/>
      <name val="Calibri"/>
      <family val="2"/>
      <scheme val="minor"/>
    </font>
    <font>
      <b/>
      <i/>
      <sz val="20"/>
      <color theme="0" tint="-0.4999699890613556"/>
      <name val="Calibri"/>
      <family val="2"/>
      <scheme val="minor"/>
    </font>
    <font>
      <b/>
      <i/>
      <sz val="10"/>
      <color theme="1"/>
      <name val="Calibri"/>
      <family val="2"/>
      <scheme val="minor"/>
    </font>
    <font>
      <b/>
      <sz val="10"/>
      <color theme="1"/>
      <name val="Calibri"/>
      <family val="2"/>
      <scheme val="minor"/>
    </font>
    <font>
      <sz val="11"/>
      <name val="Calibri"/>
      <family val="2"/>
      <scheme val="minor"/>
    </font>
    <font>
      <b/>
      <sz val="10"/>
      <color indexed="63"/>
      <name val="Calibri"/>
      <family val="2"/>
      <scheme val="minor"/>
    </font>
    <font>
      <sz val="11"/>
      <color theme="0"/>
      <name val="Calibri"/>
      <family val="2"/>
      <scheme val="minor"/>
    </font>
    <font>
      <b/>
      <sz val="16"/>
      <color theme="0" tint="-0.4999699890613556"/>
      <name val="Calibri"/>
      <family val="2"/>
      <scheme val="minor"/>
    </font>
    <font>
      <sz val="16"/>
      <color rgb="FFFF0000"/>
      <name val="Calibri"/>
      <family val="2"/>
      <scheme val="minor"/>
    </font>
    <font>
      <sz val="16"/>
      <color theme="0" tint="-0.4999699890613556"/>
      <name val="Calibri"/>
      <family val="2"/>
      <scheme val="minor"/>
    </font>
    <font>
      <b/>
      <sz val="18"/>
      <name val="Calibri"/>
      <family val="2"/>
      <scheme val="minor"/>
    </font>
    <font>
      <sz val="16"/>
      <name val="Calibri"/>
      <family val="2"/>
      <scheme val="minor"/>
    </font>
    <font>
      <sz val="10"/>
      <color rgb="FFFF0000"/>
      <name val="Calibri"/>
      <family val="2"/>
      <scheme val="minor"/>
    </font>
    <font>
      <sz val="14"/>
      <color rgb="FF000000"/>
      <name val="Calibri"/>
      <family val="2"/>
      <scheme val="minor"/>
    </font>
    <font>
      <sz val="10"/>
      <name val="Tahoma"/>
      <family val="2"/>
    </font>
    <font>
      <b/>
      <sz val="8"/>
      <color theme="0"/>
      <name val="Calibri"/>
      <family val="2"/>
      <scheme val="minor"/>
    </font>
    <font>
      <b/>
      <sz val="14"/>
      <color rgb="FF000000"/>
      <name val="Calibri"/>
      <family val="2"/>
      <scheme val="minor"/>
    </font>
    <font>
      <sz val="11"/>
      <color indexed="8"/>
      <name val="Calibri"/>
      <family val="2"/>
    </font>
    <font>
      <b/>
      <sz val="11"/>
      <color rgb="FF000000"/>
      <name val="Calibri"/>
      <family val="2"/>
      <scheme val="minor"/>
    </font>
    <font>
      <sz val="11"/>
      <color theme="0"/>
      <name val="Calibri"/>
      <family val="2"/>
    </font>
    <font>
      <b/>
      <sz val="9"/>
      <name val="Calibri"/>
      <family val="2"/>
    </font>
    <font>
      <b/>
      <sz val="11"/>
      <color rgb="FFFFFFFF"/>
      <name val="Calibri"/>
      <family val="2"/>
    </font>
    <font>
      <b/>
      <sz val="11"/>
      <color rgb="FF000000"/>
      <name val="Calibri"/>
      <family val="2"/>
    </font>
    <font>
      <b/>
      <sz val="9"/>
      <color theme="1" tint="0.35"/>
      <name val="+mn-cs"/>
      <family val="2"/>
    </font>
    <font>
      <sz val="9"/>
      <color theme="1" tint="0.35"/>
      <name val="+mn-cs"/>
      <family val="2"/>
    </font>
    <font>
      <b/>
      <sz val="10"/>
      <color theme="1" tint="0.35"/>
      <name val="Calibri"/>
      <family val="2"/>
    </font>
    <font>
      <sz val="11"/>
      <color rgb="FF000000"/>
      <name val="Calibri"/>
      <family val="2"/>
    </font>
    <font>
      <sz val="9"/>
      <color rgb="FF000000"/>
      <name val="Calibri"/>
      <family val="2"/>
    </font>
    <font>
      <sz val="9"/>
      <color theme="0"/>
      <name val="Calibri"/>
      <family val="2"/>
    </font>
    <font>
      <sz val="9"/>
      <color rgb="FF000000"/>
      <name val="+mn-cs"/>
      <family val="2"/>
    </font>
    <font>
      <sz val="10"/>
      <color rgb="FF000000"/>
      <name val="Calibri"/>
      <family val="2"/>
    </font>
    <font>
      <sz val="11"/>
      <name val="Calibri"/>
      <family val="2"/>
    </font>
  </fonts>
  <fills count="9">
    <fill>
      <patternFill/>
    </fill>
    <fill>
      <patternFill patternType="gray125"/>
    </fill>
    <fill>
      <patternFill patternType="solid">
        <fgColor theme="0" tint="-0.04997999966144562"/>
        <bgColor indexed="64"/>
      </patternFill>
    </fill>
    <fill>
      <patternFill patternType="solid">
        <fgColor indexed="9"/>
        <bgColor indexed="64"/>
      </patternFill>
    </fill>
    <fill>
      <patternFill patternType="solid">
        <fgColor theme="8" tint="-0.24997000396251678"/>
        <bgColor indexed="64"/>
      </patternFill>
    </fill>
    <fill>
      <patternFill patternType="solid">
        <fgColor theme="0"/>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theme="0"/>
        <bgColor indexed="64"/>
      </patternFill>
    </fill>
  </fills>
  <borders count="73">
    <border>
      <left/>
      <right/>
      <top/>
      <bottom/>
      <diagonal/>
    </border>
    <border>
      <left/>
      <right/>
      <top/>
      <bottom style="double">
        <color theme="0"/>
      </bottom>
    </border>
    <border>
      <left style="hair"/>
      <right style="hair"/>
      <top style="hair"/>
      <bottom style="hair"/>
    </border>
    <border>
      <left style="double">
        <color theme="8"/>
      </left>
      <right/>
      <top style="double">
        <color theme="8"/>
      </top>
      <bottom/>
    </border>
    <border>
      <left/>
      <right/>
      <top style="double">
        <color theme="8"/>
      </top>
      <bottom/>
    </border>
    <border>
      <left/>
      <right style="double">
        <color theme="8"/>
      </right>
      <top style="double">
        <color theme="8"/>
      </top>
      <bottom/>
    </border>
    <border>
      <left style="double">
        <color theme="8"/>
      </left>
      <right/>
      <top/>
      <bottom/>
    </border>
    <border>
      <left/>
      <right style="double">
        <color theme="8"/>
      </right>
      <top/>
      <bottom/>
    </border>
    <border>
      <left style="double">
        <color theme="8"/>
      </left>
      <right/>
      <top/>
      <bottom style="double">
        <color theme="8"/>
      </bottom>
    </border>
    <border>
      <left/>
      <right/>
      <top/>
      <bottom style="double">
        <color theme="8"/>
      </bottom>
    </border>
    <border>
      <left/>
      <right style="double">
        <color theme="8"/>
      </right>
      <top/>
      <bottom style="double">
        <color theme="8"/>
      </bottom>
    </border>
    <border>
      <left style="hair"/>
      <right style="medium"/>
      <top style="medium"/>
      <bottom style="hair"/>
    </border>
    <border>
      <left style="hair"/>
      <right style="hair"/>
      <top style="hair"/>
      <bottom style="thin">
        <color theme="0" tint="-0.149959996342659"/>
      </bottom>
    </border>
    <border>
      <left style="hair"/>
      <right style="medium"/>
      <top style="hair"/>
      <bottom style="thin">
        <color theme="0" tint="-0.149959996342659"/>
      </bottom>
    </border>
    <border>
      <left style="medium"/>
      <right style="hair"/>
      <top style="hair"/>
      <bottom style="hair"/>
    </border>
    <border>
      <left style="medium"/>
      <right style="hair"/>
      <top style="hair"/>
      <bottom style="medium"/>
    </border>
    <border>
      <left style="hair"/>
      <right/>
      <top style="hair"/>
      <bottom style="hair"/>
    </border>
    <border>
      <left style="medium"/>
      <right style="hair"/>
      <top style="medium"/>
      <bottom/>
    </border>
    <border>
      <left style="hair"/>
      <right style="hair"/>
      <top style="medium"/>
      <bottom/>
    </border>
    <border>
      <left style="hair"/>
      <right style="medium"/>
      <top style="medium"/>
      <bottom/>
    </border>
    <border>
      <left style="hair"/>
      <right/>
      <top style="hair"/>
      <bottom style="medium"/>
    </border>
    <border>
      <left style="thin">
        <color theme="0" tint="-0.149959996342659"/>
      </left>
      <right/>
      <top style="thin">
        <color theme="0" tint="-0.149959996342659"/>
      </top>
      <bottom style="thin">
        <color theme="0" tint="-0.149959996342659"/>
      </bottom>
    </border>
    <border>
      <left style="medium"/>
      <right style="hair"/>
      <top style="medium"/>
      <bottom style="hair"/>
    </border>
    <border>
      <left style="medium"/>
      <right style="hair"/>
      <top style="hair"/>
      <bottom/>
    </border>
    <border>
      <left style="hair"/>
      <right style="hair"/>
      <top style="hair"/>
      <bottom/>
    </border>
    <border>
      <left style="hair"/>
      <right style="hair"/>
      <top style="hair"/>
      <bottom style="medium"/>
    </border>
    <border>
      <left style="medium"/>
      <right/>
      <top style="hair"/>
      <bottom style="hair"/>
    </border>
    <border>
      <left style="medium"/>
      <right/>
      <top style="hair"/>
      <bottom style="medium"/>
    </border>
    <border>
      <left style="hair"/>
      <right style="medium"/>
      <top style="hair"/>
      <bottom style="hair"/>
    </border>
    <border>
      <left style="hair"/>
      <right style="medium"/>
      <top style="hair"/>
      <bottom style="medium"/>
    </border>
    <border>
      <left style="hair"/>
      <right/>
      <top style="medium"/>
      <bottom/>
    </border>
    <border>
      <left style="hair"/>
      <right style="hair"/>
      <top style="medium"/>
      <bottom style="double">
        <color theme="0"/>
      </bottom>
    </border>
    <border>
      <left style="hair"/>
      <right style="medium"/>
      <top style="medium"/>
      <bottom style="double">
        <color theme="0"/>
      </bottom>
    </border>
    <border>
      <left style="hair"/>
      <right/>
      <top style="hair"/>
      <bottom/>
    </border>
    <border>
      <left style="thin">
        <color indexed="55"/>
      </left>
      <right style="thin">
        <color indexed="55"/>
      </right>
      <top style="thin">
        <color indexed="55"/>
      </top>
      <bottom style="thin">
        <color indexed="55"/>
      </bottom>
    </border>
    <border>
      <left style="thin">
        <color theme="0" tint="-0.149959996342659"/>
      </left>
      <right/>
      <top style="thin">
        <color theme="0" tint="-0.149959996342659"/>
      </top>
      <bottom/>
    </border>
    <border>
      <left/>
      <right/>
      <top/>
      <bottom style="medium"/>
    </border>
    <border>
      <left style="hair"/>
      <right style="medium"/>
      <top style="hair"/>
      <bottom/>
    </border>
    <border>
      <left/>
      <right style="medium"/>
      <top style="hair"/>
      <bottom/>
    </border>
    <border>
      <left style="hair"/>
      <right style="hair"/>
      <top/>
      <bottom style="medium"/>
    </border>
    <border>
      <left style="hair"/>
      <right style="hair"/>
      <top style="thin">
        <color theme="0"/>
      </top>
      <bottom/>
    </border>
    <border>
      <left style="medium"/>
      <right style="thin">
        <color theme="0" tint="-0.149959996342659"/>
      </right>
      <top style="thin">
        <color theme="0" tint="-0.149959996342659"/>
      </top>
      <bottom style="thin">
        <color theme="0" tint="-0.149959996342659"/>
      </bottom>
    </border>
    <border>
      <left style="medium"/>
      <right style="thin">
        <color theme="0" tint="-0.149959996342659"/>
      </right>
      <top style="thin">
        <color theme="0" tint="-0.149959996342659"/>
      </top>
      <bottom style="medium"/>
    </border>
    <border>
      <left style="thin">
        <color theme="0" tint="-0.149959996342659"/>
      </left>
      <right/>
      <top style="thin">
        <color theme="0" tint="-0.149959996342659"/>
      </top>
      <bottom style="medium"/>
    </border>
    <border>
      <left/>
      <right/>
      <top style="medium"/>
      <bottom/>
    </border>
    <border>
      <left/>
      <right style="medium"/>
      <top style="medium"/>
      <bottom/>
    </border>
    <border>
      <left/>
      <right style="medium"/>
      <top/>
      <bottom style="medium"/>
    </border>
    <border>
      <left style="hair"/>
      <right style="hair"/>
      <top style="medium"/>
      <bottom style="hair"/>
    </border>
    <border>
      <left style="medium"/>
      <right style="hair"/>
      <top style="hair"/>
      <bottom style="thin">
        <color theme="0" tint="-0.149959996342659"/>
      </bottom>
    </border>
    <border>
      <left style="hair"/>
      <right style="hair"/>
      <top/>
      <bottom style="thin">
        <color theme="0" tint="-0.149959996342659"/>
      </bottom>
    </border>
    <border>
      <left style="medium"/>
      <right/>
      <top style="medium"/>
      <bottom/>
    </border>
    <border>
      <left style="medium"/>
      <right/>
      <top/>
      <bottom style="medium"/>
    </border>
    <border>
      <left style="hair"/>
      <right/>
      <top style="medium"/>
      <bottom style="hair"/>
    </border>
    <border>
      <left/>
      <right style="medium"/>
      <top/>
      <bottom style="hair"/>
    </border>
    <border>
      <left style="hair"/>
      <right/>
      <top style="hair"/>
      <bottom style="thin">
        <color theme="0" tint="-0.149959996342659"/>
      </bottom>
    </border>
    <border>
      <left style="medium"/>
      <right/>
      <top style="medium"/>
      <bottom style="medium"/>
    </border>
    <border>
      <left/>
      <right/>
      <top style="medium"/>
      <bottom style="medium"/>
    </border>
    <border>
      <left/>
      <right style="medium"/>
      <top style="medium"/>
      <bottom style="medium"/>
    </border>
    <border>
      <left style="hair"/>
      <right style="hair"/>
      <top/>
      <bottom style="hair"/>
    </border>
    <border>
      <left/>
      <right/>
      <top style="medium"/>
      <bottom style="hair"/>
    </border>
    <border>
      <left/>
      <right style="hair"/>
      <top style="medium"/>
      <bottom style="hair"/>
    </border>
    <border>
      <left style="hair"/>
      <right style="hair"/>
      <top/>
      <bottom/>
    </border>
    <border>
      <left style="medium"/>
      <right style="hair"/>
      <top/>
      <bottom style="hair"/>
    </border>
    <border>
      <left style="hair"/>
      <right style="medium"/>
      <top/>
      <bottom style="hair"/>
    </border>
    <border>
      <left style="hair"/>
      <right style="hair"/>
      <top style="medium"/>
      <bottom style="thin">
        <color theme="0"/>
      </bottom>
    </border>
    <border>
      <left style="hair"/>
      <right style="medium"/>
      <top style="medium"/>
      <bottom style="thin">
        <color theme="0"/>
      </bottom>
    </border>
    <border>
      <left style="hair"/>
      <right style="medium"/>
      <top style="thin">
        <color theme="0"/>
      </top>
      <bottom/>
    </border>
    <border>
      <left style="hair"/>
      <right style="medium"/>
      <top/>
      <bottom/>
    </border>
    <border>
      <left/>
      <right style="hair"/>
      <top style="medium"/>
      <bottom/>
    </border>
    <border>
      <left style="medium"/>
      <right/>
      <top/>
      <bottom/>
    </border>
    <border>
      <left/>
      <right style="hair"/>
      <top/>
      <bottom/>
    </border>
    <border>
      <left style="medium"/>
      <right/>
      <top/>
      <bottom style="thin">
        <color theme="0"/>
      </bottom>
    </border>
    <border>
      <left/>
      <right style="hair"/>
      <top/>
      <bottom style="thin">
        <color theme="0"/>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1" fillId="0" borderId="0">
      <alignment/>
      <protection/>
    </xf>
    <xf numFmtId="0" fontId="1" fillId="0" borderId="0">
      <alignment/>
      <protection/>
    </xf>
    <xf numFmtId="0" fontId="28" fillId="0" borderId="0">
      <alignment/>
      <protection/>
    </xf>
    <xf numFmtId="0" fontId="28" fillId="0" borderId="0">
      <alignment/>
      <protection/>
    </xf>
  </cellStyleXfs>
  <cellXfs count="398">
    <xf numFmtId="0" fontId="0" fillId="0" borderId="0" xfId="0"/>
    <xf numFmtId="0" fontId="0" fillId="2" borderId="0" xfId="0" applyFill="1" applyBorder="1"/>
    <xf numFmtId="0" fontId="0" fillId="0" borderId="0" xfId="0" applyAlignment="1">
      <alignment horizontal="right"/>
    </xf>
    <xf numFmtId="0" fontId="4" fillId="0" borderId="0" xfId="0" applyFont="1" applyAlignment="1">
      <alignment wrapText="1"/>
    </xf>
    <xf numFmtId="9" fontId="0" fillId="0" borderId="0" xfId="0" applyNumberFormat="1"/>
    <xf numFmtId="165" fontId="0" fillId="0" borderId="0" xfId="0" applyNumberFormat="1"/>
    <xf numFmtId="3" fontId="5" fillId="0" borderId="0" xfId="0" applyNumberFormat="1" applyFont="1" applyBorder="1" applyAlignment="1">
      <alignment wrapText="1"/>
    </xf>
    <xf numFmtId="3" fontId="5" fillId="0" borderId="1" xfId="0" applyNumberFormat="1" applyFont="1" applyBorder="1" applyAlignment="1">
      <alignment wrapText="1"/>
    </xf>
    <xf numFmtId="0" fontId="0" fillId="0" borderId="0" xfId="0" applyFill="1"/>
    <xf numFmtId="0" fontId="0" fillId="0" borderId="0" xfId="0" applyFill="1" applyAlignment="1">
      <alignment horizontal="right"/>
    </xf>
    <xf numFmtId="0" fontId="5" fillId="0" borderId="0" xfId="0" applyFont="1"/>
    <xf numFmtId="3" fontId="5" fillId="0" borderId="0" xfId="0" applyNumberFormat="1" applyFont="1" applyFill="1" applyBorder="1"/>
    <xf numFmtId="3" fontId="8" fillId="0" borderId="0" xfId="0" applyNumberFormat="1" applyFont="1" applyFill="1" applyBorder="1"/>
    <xf numFmtId="3" fontId="6" fillId="0" borderId="0" xfId="0" applyNumberFormat="1" applyFont="1" applyFill="1" applyBorder="1"/>
    <xf numFmtId="10" fontId="0" fillId="0" borderId="0" xfId="0" applyNumberFormat="1" applyFill="1"/>
    <xf numFmtId="0" fontId="3" fillId="2" borderId="0" xfId="0" applyFont="1" applyFill="1" applyBorder="1" applyAlignment="1">
      <alignment horizontal="center"/>
    </xf>
    <xf numFmtId="3" fontId="14" fillId="3" borderId="2" xfId="0" applyNumberFormat="1" applyFont="1" applyFill="1" applyBorder="1" applyAlignment="1">
      <alignment horizontal="right" wrapText="1"/>
    </xf>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16" fillId="0" borderId="0" xfId="0" applyFont="1" applyAlignment="1">
      <alignment vertical="center"/>
    </xf>
    <xf numFmtId="0" fontId="5" fillId="0" borderId="0" xfId="0" applyFont="1" applyAlignment="1">
      <alignment vertical="center"/>
    </xf>
    <xf numFmtId="164" fontId="5" fillId="0" borderId="0" xfId="0" applyNumberFormat="1" applyFont="1" applyAlignment="1" quotePrefix="1">
      <alignment horizontal="right" vertical="center"/>
    </xf>
    <xf numFmtId="3" fontId="8" fillId="4" borderId="11" xfId="0" applyNumberFormat="1" applyFont="1" applyFill="1" applyBorder="1" applyAlignment="1">
      <alignment horizontal="center" vertical="center" wrapText="1"/>
    </xf>
    <xf numFmtId="3" fontId="8" fillId="4" borderId="12" xfId="0" applyNumberFormat="1" applyFont="1" applyFill="1" applyBorder="1" applyAlignment="1">
      <alignment horizontal="center" vertical="center" wrapText="1"/>
    </xf>
    <xf numFmtId="3" fontId="8" fillId="4" borderId="13" xfId="0" applyNumberFormat="1" applyFont="1" applyFill="1" applyBorder="1" applyAlignment="1">
      <alignment horizontal="center" vertical="center" wrapText="1"/>
    </xf>
    <xf numFmtId="0" fontId="5" fillId="0" borderId="0" xfId="0" applyFont="1" applyAlignment="1">
      <alignment horizontal="center" vertical="center" wrapText="1"/>
    </xf>
    <xf numFmtId="0" fontId="6" fillId="4" borderId="14" xfId="0" applyFont="1" applyFill="1" applyBorder="1" applyAlignment="1">
      <alignment horizontal="center" vertical="center"/>
    </xf>
    <xf numFmtId="0" fontId="8" fillId="4" borderId="15" xfId="0" applyFont="1" applyFill="1" applyBorder="1" applyAlignment="1">
      <alignment horizontal="center" vertical="center"/>
    </xf>
    <xf numFmtId="10" fontId="5" fillId="0" borderId="0" xfId="0" applyNumberFormat="1" applyFont="1" applyFill="1" applyAlignment="1">
      <alignment vertical="center"/>
    </xf>
    <xf numFmtId="3" fontId="5" fillId="0" borderId="0" xfId="0" applyNumberFormat="1" applyFont="1" applyAlignment="1">
      <alignment vertical="center"/>
    </xf>
    <xf numFmtId="0" fontId="6" fillId="4" borderId="15" xfId="0" applyFont="1" applyFill="1" applyBorder="1" applyAlignment="1">
      <alignment horizontal="center" vertical="center"/>
    </xf>
    <xf numFmtId="10" fontId="5" fillId="0" borderId="0" xfId="0" applyNumberFormat="1" applyFont="1" applyAlignment="1">
      <alignment vertical="center"/>
    </xf>
    <xf numFmtId="0" fontId="5" fillId="0" borderId="0" xfId="0" applyFont="1" applyAlignment="1" quotePrefix="1">
      <alignment horizontal="right" vertical="center"/>
    </xf>
    <xf numFmtId="3" fontId="5" fillId="0" borderId="0" xfId="0" applyNumberFormat="1" applyFont="1" applyAlignment="1">
      <alignment vertical="center" wrapText="1"/>
    </xf>
    <xf numFmtId="3" fontId="5" fillId="0" borderId="2" xfId="0" applyNumberFormat="1" applyFont="1" applyBorder="1" applyAlignment="1">
      <alignment horizontal="right" vertical="center" wrapText="1"/>
    </xf>
    <xf numFmtId="3" fontId="5" fillId="0" borderId="16" xfId="0" applyNumberFormat="1" applyFont="1" applyBorder="1" applyAlignment="1">
      <alignment horizontal="left" vertical="center" wrapText="1"/>
    </xf>
    <xf numFmtId="0" fontId="17" fillId="0" borderId="0" xfId="0" applyFont="1" applyAlignment="1">
      <alignment/>
    </xf>
    <xf numFmtId="0" fontId="5" fillId="0" borderId="0" xfId="0" applyFont="1" applyAlignment="1" quotePrefix="1">
      <alignment horizontal="right"/>
    </xf>
    <xf numFmtId="3" fontId="5" fillId="0" borderId="0" xfId="0" applyNumberFormat="1" applyFont="1" applyAlignment="1">
      <alignment wrapText="1"/>
    </xf>
    <xf numFmtId="3" fontId="5" fillId="0" borderId="16" xfId="0" applyNumberFormat="1" applyFont="1" applyBorder="1" applyAlignment="1">
      <alignment horizontal="left"/>
    </xf>
    <xf numFmtId="3" fontId="8" fillId="4" borderId="17" xfId="0" applyNumberFormat="1" applyFont="1" applyFill="1" applyBorder="1" applyAlignment="1">
      <alignment vertical="center" wrapText="1"/>
    </xf>
    <xf numFmtId="3" fontId="8" fillId="4" borderId="18" xfId="0" applyNumberFormat="1" applyFont="1" applyFill="1" applyBorder="1" applyAlignment="1">
      <alignment horizontal="center" vertical="center" wrapText="1"/>
    </xf>
    <xf numFmtId="3" fontId="8" fillId="4" borderId="19" xfId="0" applyNumberFormat="1" applyFont="1" applyFill="1" applyBorder="1" applyAlignment="1">
      <alignment horizontal="center" vertical="center" wrapText="1"/>
    </xf>
    <xf numFmtId="3" fontId="8" fillId="4" borderId="14" xfId="0" applyNumberFormat="1" applyFont="1" applyFill="1" applyBorder="1" applyAlignment="1">
      <alignment horizontal="center" vertical="center" wrapText="1"/>
    </xf>
    <xf numFmtId="3" fontId="8" fillId="4" borderId="15" xfId="0" applyNumberFormat="1" applyFont="1" applyFill="1" applyBorder="1" applyAlignment="1">
      <alignment horizontal="center" vertical="center" wrapText="1"/>
    </xf>
    <xf numFmtId="3" fontId="8" fillId="4" borderId="20" xfId="0" applyNumberFormat="1" applyFont="1" applyFill="1" applyBorder="1" applyAlignment="1">
      <alignment horizontal="left"/>
    </xf>
    <xf numFmtId="0" fontId="5" fillId="0" borderId="16" xfId="0" applyFont="1" applyBorder="1" applyAlignment="1">
      <alignment vertical="center"/>
    </xf>
    <xf numFmtId="3" fontId="8" fillId="4" borderId="20" xfId="0" applyNumberFormat="1" applyFont="1" applyFill="1" applyBorder="1" applyAlignment="1">
      <alignment horizontal="left" vertical="center"/>
    </xf>
    <xf numFmtId="3" fontId="5" fillId="0" borderId="16" xfId="0" applyNumberFormat="1" applyFont="1" applyBorder="1" applyAlignment="1">
      <alignment horizontal="left" vertical="center"/>
    </xf>
    <xf numFmtId="0" fontId="7" fillId="0" borderId="0" xfId="0" applyFont="1" applyAlignment="1">
      <alignment vertical="center"/>
    </xf>
    <xf numFmtId="0" fontId="8" fillId="5" borderId="0" xfId="0" applyFont="1" applyFill="1" applyBorder="1" applyAlignment="1">
      <alignment horizontal="center" vertical="center"/>
    </xf>
    <xf numFmtId="3" fontId="8" fillId="5" borderId="0" xfId="0" applyNumberFormat="1" applyFont="1" applyFill="1" applyBorder="1" applyAlignment="1">
      <alignment horizontal="left" vertical="center"/>
    </xf>
    <xf numFmtId="3" fontId="8" fillId="5" borderId="0" xfId="0" applyNumberFormat="1" applyFont="1" applyFill="1" applyBorder="1" applyAlignment="1">
      <alignment vertical="center" wrapText="1"/>
    </xf>
    <xf numFmtId="0" fontId="5" fillId="5" borderId="0" xfId="0" applyFont="1" applyFill="1" applyAlignment="1">
      <alignment vertical="center"/>
    </xf>
    <xf numFmtId="0" fontId="6" fillId="5" borderId="0" xfId="0" applyFont="1" applyFill="1" applyBorder="1" applyAlignment="1">
      <alignment horizontal="center" vertical="center"/>
    </xf>
    <xf numFmtId="0" fontId="8" fillId="4" borderId="14" xfId="0" applyFont="1" applyFill="1" applyBorder="1" applyAlignment="1">
      <alignment horizontal="center" vertical="center"/>
    </xf>
    <xf numFmtId="0" fontId="5" fillId="0" borderId="0" xfId="0" applyFont="1" applyAlignment="1" quotePrefix="1">
      <alignment vertical="center"/>
    </xf>
    <xf numFmtId="0" fontId="5" fillId="0" borderId="0" xfId="0" applyFont="1" applyAlignment="1">
      <alignment horizontal="right" vertical="center"/>
    </xf>
    <xf numFmtId="3" fontId="5" fillId="0" borderId="16" xfId="0" applyNumberFormat="1" applyFont="1" applyBorder="1" applyAlignment="1">
      <alignment vertical="center" wrapText="1"/>
    </xf>
    <xf numFmtId="3" fontId="8" fillId="4" borderId="16" xfId="0" applyNumberFormat="1" applyFont="1" applyFill="1" applyBorder="1" applyAlignment="1">
      <alignment vertical="center" wrapText="1"/>
    </xf>
    <xf numFmtId="3" fontId="8" fillId="4" borderId="20" xfId="0" applyNumberFormat="1" applyFont="1" applyFill="1" applyBorder="1" applyAlignment="1">
      <alignment vertical="center" wrapText="1"/>
    </xf>
    <xf numFmtId="0" fontId="9" fillId="0" borderId="0" xfId="0" applyFont="1" applyAlignment="1">
      <alignment/>
    </xf>
    <xf numFmtId="3" fontId="5" fillId="0" borderId="16" xfId="0" applyNumberFormat="1" applyFont="1" applyBorder="1" applyAlignment="1">
      <alignment horizontal="left" wrapText="1"/>
    </xf>
    <xf numFmtId="0" fontId="17" fillId="0" borderId="0" xfId="0" applyFont="1" applyAlignment="1">
      <alignment horizontal="center"/>
    </xf>
    <xf numFmtId="0" fontId="5" fillId="0" borderId="21" xfId="0" applyFont="1" applyBorder="1"/>
    <xf numFmtId="3" fontId="5" fillId="0" borderId="0" xfId="0" applyNumberFormat="1" applyFont="1"/>
    <xf numFmtId="0" fontId="8" fillId="4" borderId="22" xfId="0" applyFont="1" applyFill="1" applyBorder="1"/>
    <xf numFmtId="0" fontId="2" fillId="4" borderId="23" xfId="0" applyFont="1" applyFill="1" applyBorder="1"/>
    <xf numFmtId="3" fontId="8" fillId="4" borderId="24" xfId="0" applyNumberFormat="1" applyFont="1" applyFill="1" applyBorder="1" applyAlignment="1">
      <alignment horizontal="center" vertical="center"/>
    </xf>
    <xf numFmtId="0" fontId="8" fillId="4" borderId="24" xfId="0" applyFont="1" applyFill="1" applyBorder="1" applyAlignment="1">
      <alignment horizontal="center" vertical="center"/>
    </xf>
    <xf numFmtId="0" fontId="8" fillId="4" borderId="24"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14" xfId="0" applyFont="1" applyFill="1" applyBorder="1" applyAlignment="1">
      <alignment horizontal="left" vertical="center" wrapText="1"/>
    </xf>
    <xf numFmtId="3" fontId="7" fillId="0" borderId="2" xfId="0" applyNumberFormat="1" applyFont="1" applyBorder="1" applyAlignment="1">
      <alignment vertical="center"/>
    </xf>
    <xf numFmtId="0" fontId="5" fillId="0" borderId="16" xfId="0" applyFont="1" applyBorder="1"/>
    <xf numFmtId="3" fontId="5" fillId="0" borderId="2" xfId="0" applyNumberFormat="1" applyFont="1" applyBorder="1" applyAlignment="1">
      <alignment vertical="center"/>
    </xf>
    <xf numFmtId="3" fontId="8" fillId="6" borderId="2" xfId="0" applyNumberFormat="1" applyFont="1" applyFill="1" applyBorder="1" applyAlignment="1">
      <alignment vertical="center"/>
    </xf>
    <xf numFmtId="3" fontId="6" fillId="6" borderId="2" xfId="0" applyNumberFormat="1" applyFont="1" applyFill="1" applyBorder="1" applyAlignment="1">
      <alignment vertical="center"/>
    </xf>
    <xf numFmtId="3" fontId="5" fillId="0" borderId="25" xfId="0" applyNumberFormat="1" applyFont="1" applyBorder="1" applyAlignment="1">
      <alignment vertical="center"/>
    </xf>
    <xf numFmtId="3" fontId="8" fillId="6" borderId="25" xfId="0" applyNumberFormat="1" applyFont="1" applyFill="1" applyBorder="1" applyAlignment="1">
      <alignment vertical="center"/>
    </xf>
    <xf numFmtId="3" fontId="6" fillId="6" borderId="25" xfId="0" applyNumberFormat="1" applyFont="1" applyFill="1" applyBorder="1" applyAlignment="1">
      <alignment vertical="center"/>
    </xf>
    <xf numFmtId="0" fontId="8" fillId="4" borderId="23" xfId="0" applyFont="1" applyFill="1" applyBorder="1"/>
    <xf numFmtId="0" fontId="8" fillId="4" borderId="26" xfId="0" applyFont="1" applyFill="1" applyBorder="1" applyAlignment="1">
      <alignment vertical="center" wrapText="1"/>
    </xf>
    <xf numFmtId="0" fontId="8" fillId="4" borderId="27" xfId="0" applyFont="1" applyFill="1" applyBorder="1" applyAlignment="1">
      <alignment vertical="center" wrapText="1"/>
    </xf>
    <xf numFmtId="3" fontId="8" fillId="4" borderId="28" xfId="0" applyNumberFormat="1" applyFont="1" applyFill="1" applyBorder="1" applyAlignment="1">
      <alignment vertical="center"/>
    </xf>
    <xf numFmtId="3" fontId="8" fillId="4" borderId="29" xfId="0" applyNumberFormat="1" applyFont="1" applyFill="1" applyBorder="1" applyAlignment="1">
      <alignment vertical="center"/>
    </xf>
    <xf numFmtId="0" fontId="17" fillId="5" borderId="0" xfId="0" applyFont="1" applyFill="1" applyBorder="1" applyAlignment="1">
      <alignment/>
    </xf>
    <xf numFmtId="0" fontId="5" fillId="5" borderId="0" xfId="0" applyFont="1" applyFill="1"/>
    <xf numFmtId="0" fontId="5" fillId="0" borderId="0" xfId="0" applyFont="1" applyFill="1"/>
    <xf numFmtId="3" fontId="5" fillId="5" borderId="0" xfId="0" applyNumberFormat="1" applyFont="1" applyFill="1"/>
    <xf numFmtId="0" fontId="19" fillId="7" borderId="25" xfId="0" applyFont="1" applyFill="1" applyBorder="1" applyAlignment="1">
      <alignment horizontal="center" wrapText="1"/>
    </xf>
    <xf numFmtId="0" fontId="5" fillId="5" borderId="0" xfId="0" applyFont="1" applyFill="1" applyAlignment="1">
      <alignment wrapText="1"/>
    </xf>
    <xf numFmtId="0" fontId="6" fillId="5" borderId="0" xfId="0" applyFont="1" applyFill="1" applyBorder="1" applyAlignment="1">
      <alignment vertical="center"/>
    </xf>
    <xf numFmtId="0" fontId="15" fillId="2" borderId="0" xfId="0" applyFont="1" applyFill="1" applyBorder="1" applyAlignment="1">
      <alignment vertical="center" wrapText="1"/>
    </xf>
    <xf numFmtId="0" fontId="15" fillId="2" borderId="7" xfId="0" applyFont="1" applyFill="1" applyBorder="1" applyAlignment="1">
      <alignment vertical="center" wrapText="1"/>
    </xf>
    <xf numFmtId="0" fontId="15" fillId="2" borderId="6" xfId="0" applyFont="1" applyFill="1" applyBorder="1" applyAlignment="1">
      <alignment vertical="center" wrapText="1"/>
    </xf>
    <xf numFmtId="3" fontId="8" fillId="6" borderId="17" xfId="0" applyNumberFormat="1" applyFont="1" applyFill="1" applyBorder="1" applyAlignment="1">
      <alignment vertical="center" wrapText="1"/>
    </xf>
    <xf numFmtId="3" fontId="8" fillId="6" borderId="30" xfId="0" applyNumberFormat="1" applyFont="1" applyFill="1" applyBorder="1" applyAlignment="1">
      <alignment horizontal="center" vertical="center" wrapText="1"/>
    </xf>
    <xf numFmtId="3" fontId="8" fillId="6" borderId="18" xfId="0" applyNumberFormat="1" applyFont="1" applyFill="1" applyBorder="1" applyAlignment="1">
      <alignment horizontal="center" vertical="center" wrapText="1"/>
    </xf>
    <xf numFmtId="3" fontId="8" fillId="6" borderId="19" xfId="0" applyNumberFormat="1" applyFont="1" applyFill="1" applyBorder="1" applyAlignment="1">
      <alignment horizontal="center" vertical="center" wrapText="1"/>
    </xf>
    <xf numFmtId="3" fontId="8" fillId="6" borderId="11" xfId="0" applyNumberFormat="1" applyFont="1" applyFill="1" applyBorder="1" applyAlignment="1">
      <alignment horizontal="center" vertical="center" wrapText="1"/>
    </xf>
    <xf numFmtId="3" fontId="8" fillId="6" borderId="14" xfId="0" applyNumberFormat="1" applyFont="1" applyFill="1" applyBorder="1" applyAlignment="1">
      <alignment horizontal="center" vertical="center" wrapText="1"/>
    </xf>
    <xf numFmtId="3" fontId="8" fillId="6" borderId="16" xfId="0" applyNumberFormat="1" applyFont="1" applyFill="1" applyBorder="1" applyAlignment="1">
      <alignment horizontal="left" vertical="center" wrapText="1"/>
    </xf>
    <xf numFmtId="3" fontId="6" fillId="6" borderId="14" xfId="0" applyNumberFormat="1" applyFont="1" applyFill="1" applyBorder="1" applyAlignment="1">
      <alignment horizontal="center" vertical="center" wrapText="1"/>
    </xf>
    <xf numFmtId="3" fontId="8" fillId="6" borderId="15" xfId="0" applyNumberFormat="1" applyFont="1" applyFill="1" applyBorder="1" applyAlignment="1">
      <alignment horizontal="center" vertical="center" wrapText="1"/>
    </xf>
    <xf numFmtId="3" fontId="8" fillId="6" borderId="20" xfId="0" applyNumberFormat="1" applyFont="1" applyFill="1" applyBorder="1" applyAlignment="1">
      <alignment horizontal="left" vertical="center" wrapText="1"/>
    </xf>
    <xf numFmtId="3" fontId="8" fillId="6" borderId="25" xfId="0" applyNumberFormat="1" applyFont="1" applyFill="1" applyBorder="1" applyAlignment="1">
      <alignment horizontal="center" vertical="center" wrapText="1"/>
    </xf>
    <xf numFmtId="3" fontId="8" fillId="6" borderId="29" xfId="0" applyNumberFormat="1" applyFont="1" applyFill="1" applyBorder="1" applyAlignment="1">
      <alignment horizontal="center" vertical="center" wrapText="1"/>
    </xf>
    <xf numFmtId="0" fontId="8" fillId="6" borderId="15" xfId="0" applyFont="1" applyFill="1" applyBorder="1" applyAlignment="1">
      <alignment horizontal="center" vertical="center"/>
    </xf>
    <xf numFmtId="3" fontId="8" fillId="6" borderId="20" xfId="0" applyNumberFormat="1" applyFont="1" applyFill="1" applyBorder="1" applyAlignment="1">
      <alignment horizontal="left" vertical="center"/>
    </xf>
    <xf numFmtId="3" fontId="8" fillId="6" borderId="12" xfId="0" applyNumberFormat="1" applyFont="1" applyFill="1" applyBorder="1" applyAlignment="1">
      <alignment horizontal="center" vertical="center" wrapText="1"/>
    </xf>
    <xf numFmtId="3" fontId="8" fillId="6" borderId="13" xfId="0" applyNumberFormat="1" applyFont="1" applyFill="1" applyBorder="1" applyAlignment="1">
      <alignment horizontal="center" vertical="center" wrapText="1"/>
    </xf>
    <xf numFmtId="0" fontId="6" fillId="6" borderId="15" xfId="0" applyFont="1" applyFill="1" applyBorder="1" applyAlignment="1">
      <alignment horizontal="center" vertical="center"/>
    </xf>
    <xf numFmtId="0" fontId="6" fillId="6" borderId="14" xfId="0" applyFont="1" applyFill="1" applyBorder="1" applyAlignment="1">
      <alignment horizontal="center" vertical="center"/>
    </xf>
    <xf numFmtId="0" fontId="8" fillId="6" borderId="31" xfId="0" applyFont="1" applyFill="1" applyBorder="1" applyAlignment="1">
      <alignment horizontal="center" vertical="center" wrapText="1"/>
    </xf>
    <xf numFmtId="0" fontId="8" fillId="6" borderId="32" xfId="0" applyFont="1" applyFill="1" applyBorder="1" applyAlignment="1">
      <alignment horizontal="center" vertical="center" wrapText="1"/>
    </xf>
    <xf numFmtId="3" fontId="8" fillId="6" borderId="14" xfId="0" applyNumberFormat="1" applyFont="1" applyFill="1" applyBorder="1" applyAlignment="1">
      <alignment horizontal="center" vertical="center"/>
    </xf>
    <xf numFmtId="3" fontId="8" fillId="6" borderId="16" xfId="0" applyNumberFormat="1" applyFont="1" applyFill="1" applyBorder="1" applyAlignment="1">
      <alignment horizontal="left"/>
    </xf>
    <xf numFmtId="3" fontId="8" fillId="6" borderId="16" xfId="0" applyNumberFormat="1" applyFont="1" applyFill="1" applyBorder="1" applyAlignment="1">
      <alignment horizontal="left" vertical="center"/>
    </xf>
    <xf numFmtId="3" fontId="8" fillId="6" borderId="20" xfId="0" applyNumberFormat="1" applyFont="1" applyFill="1" applyBorder="1" applyAlignment="1">
      <alignment horizontal="left" wrapText="1"/>
    </xf>
    <xf numFmtId="0" fontId="8" fillId="6" borderId="21" xfId="0" applyFont="1" applyFill="1" applyBorder="1"/>
    <xf numFmtId="0" fontId="8" fillId="6" borderId="16" xfId="0" applyFont="1" applyFill="1" applyBorder="1"/>
    <xf numFmtId="3" fontId="8" fillId="6" borderId="2" xfId="0" applyNumberFormat="1" applyFont="1" applyFill="1" applyBorder="1" applyAlignment="1">
      <alignment horizontal="center" wrapText="1"/>
    </xf>
    <xf numFmtId="3" fontId="8" fillId="6" borderId="28" xfId="0" applyNumberFormat="1" applyFont="1" applyFill="1" applyBorder="1" applyAlignment="1">
      <alignment horizontal="center" wrapText="1"/>
    </xf>
    <xf numFmtId="0" fontId="21" fillId="2" borderId="0" xfId="0" applyFont="1" applyFill="1" applyBorder="1"/>
    <xf numFmtId="0" fontId="0" fillId="2" borderId="0" xfId="0" applyFill="1"/>
    <xf numFmtId="0" fontId="23" fillId="2" borderId="0" xfId="0" applyFont="1" applyFill="1" applyBorder="1"/>
    <xf numFmtId="3" fontId="8" fillId="4" borderId="30" xfId="0" applyNumberFormat="1" applyFont="1" applyFill="1" applyBorder="1" applyAlignment="1">
      <alignment vertical="center" wrapText="1"/>
    </xf>
    <xf numFmtId="0" fontId="6" fillId="4" borderId="23" xfId="0" applyFont="1" applyFill="1" applyBorder="1" applyAlignment="1">
      <alignment horizontal="center" vertical="center"/>
    </xf>
    <xf numFmtId="0" fontId="5" fillId="0" borderId="33" xfId="0" applyFont="1" applyBorder="1" applyAlignment="1">
      <alignment vertical="center"/>
    </xf>
    <xf numFmtId="0" fontId="8" fillId="0" borderId="0" xfId="0" applyFont="1" applyFill="1" applyBorder="1" applyAlignment="1">
      <alignment vertical="center"/>
    </xf>
    <xf numFmtId="3" fontId="8" fillId="4" borderId="23" xfId="0" applyNumberFormat="1" applyFont="1" applyFill="1" applyBorder="1" applyAlignment="1">
      <alignment horizontal="center" vertical="center" wrapText="1"/>
    </xf>
    <xf numFmtId="3" fontId="5" fillId="0" borderId="33" xfId="0" applyNumberFormat="1" applyFont="1" applyBorder="1" applyAlignment="1">
      <alignment horizontal="left"/>
    </xf>
    <xf numFmtId="0" fontId="8" fillId="6" borderId="23" xfId="0" applyFont="1" applyFill="1" applyBorder="1" applyAlignment="1">
      <alignment horizontal="center" vertical="center" wrapText="1"/>
    </xf>
    <xf numFmtId="0" fontId="5" fillId="0" borderId="33" xfId="0" applyFont="1" applyBorder="1" applyAlignment="1">
      <alignment vertical="center" wrapText="1"/>
    </xf>
    <xf numFmtId="3" fontId="8" fillId="0" borderId="0" xfId="0" applyNumberFormat="1" applyFont="1" applyFill="1" applyBorder="1" applyAlignment="1">
      <alignment vertical="center"/>
    </xf>
    <xf numFmtId="0" fontId="8" fillId="4" borderId="23" xfId="0" applyFont="1" applyFill="1" applyBorder="1" applyAlignment="1">
      <alignment horizontal="center" vertical="center" wrapText="1"/>
    </xf>
    <xf numFmtId="0" fontId="5" fillId="0" borderId="0" xfId="0" applyFont="1" applyBorder="1" applyAlignment="1">
      <alignment vertical="center"/>
    </xf>
    <xf numFmtId="0" fontId="27" fillId="0" borderId="0" xfId="0" applyFont="1"/>
    <xf numFmtId="0" fontId="6" fillId="0" borderId="0" xfId="0" applyFont="1" applyAlignment="1">
      <alignment vertical="center"/>
    </xf>
    <xf numFmtId="3" fontId="5" fillId="0" borderId="2" xfId="0" applyNumberFormat="1" applyFont="1" applyFill="1" applyBorder="1" applyAlignment="1">
      <alignment vertical="center"/>
    </xf>
    <xf numFmtId="3" fontId="1" fillId="3" borderId="34" xfId="0" applyNumberFormat="1" applyFont="1" applyFill="1" applyBorder="1" applyAlignment="1">
      <alignment horizontal="right" vertical="center" wrapText="1"/>
    </xf>
    <xf numFmtId="0" fontId="18" fillId="0" borderId="0" xfId="0" applyFont="1" applyFill="1"/>
    <xf numFmtId="9" fontId="5" fillId="0" borderId="0" xfId="0" applyNumberFormat="1" applyFont="1" applyAlignment="1">
      <alignment vertical="center"/>
    </xf>
    <xf numFmtId="3" fontId="26" fillId="0" borderId="0" xfId="0" applyNumberFormat="1" applyFont="1"/>
    <xf numFmtId="0" fontId="26" fillId="0" borderId="0" xfId="0" applyFont="1"/>
    <xf numFmtId="3" fontId="8" fillId="6" borderId="2" xfId="0" applyNumberFormat="1" applyFont="1" applyFill="1" applyBorder="1" applyAlignment="1">
      <alignment horizontal="center" vertical="top" wrapText="1"/>
    </xf>
    <xf numFmtId="3" fontId="8" fillId="6" borderId="28" xfId="0" applyNumberFormat="1" applyFont="1" applyFill="1" applyBorder="1" applyAlignment="1">
      <alignment horizontal="center" vertical="top" wrapText="1"/>
    </xf>
    <xf numFmtId="3" fontId="5" fillId="0" borderId="2" xfId="0" applyNumberFormat="1" applyFont="1" applyBorder="1" applyAlignment="1">
      <alignment horizontal="right" wrapText="1"/>
    </xf>
    <xf numFmtId="0" fontId="7" fillId="5" borderId="0" xfId="0" applyFont="1" applyFill="1" applyBorder="1" applyAlignment="1">
      <alignment vertical="center"/>
    </xf>
    <xf numFmtId="165" fontId="10" fillId="5" borderId="0" xfId="0" applyNumberFormat="1" applyFont="1" applyFill="1" applyBorder="1" applyAlignment="1">
      <alignment vertical="center" wrapText="1"/>
    </xf>
    <xf numFmtId="0" fontId="8" fillId="4" borderId="24" xfId="0" applyFont="1" applyFill="1" applyBorder="1" applyAlignment="1">
      <alignment horizontal="center" vertical="center"/>
    </xf>
    <xf numFmtId="0" fontId="7" fillId="0" borderId="0" xfId="0" applyFont="1"/>
    <xf numFmtId="3" fontId="7" fillId="0" borderId="2" xfId="0" applyNumberFormat="1" applyFont="1" applyBorder="1" applyAlignment="1">
      <alignment/>
    </xf>
    <xf numFmtId="3" fontId="8" fillId="6" borderId="2" xfId="0" applyNumberFormat="1" applyFont="1" applyFill="1" applyBorder="1" applyAlignment="1">
      <alignment/>
    </xf>
    <xf numFmtId="3" fontId="8" fillId="6" borderId="2" xfId="0" applyNumberFormat="1" applyFont="1" applyFill="1" applyBorder="1" applyAlignment="1">
      <alignment horizontal="right"/>
    </xf>
    <xf numFmtId="3" fontId="8" fillId="4" borderId="28" xfId="0" applyNumberFormat="1" applyFont="1" applyFill="1" applyBorder="1" applyAlignment="1">
      <alignment horizontal="right"/>
    </xf>
    <xf numFmtId="3" fontId="5" fillId="0" borderId="25" xfId="0" applyNumberFormat="1" applyFont="1" applyFill="1" applyBorder="1" applyAlignment="1">
      <alignment vertical="center"/>
    </xf>
    <xf numFmtId="3" fontId="5" fillId="0" borderId="25" xfId="0" applyNumberFormat="1" applyFont="1" applyFill="1" applyBorder="1" applyAlignment="1">
      <alignment vertical="center" wrapText="1"/>
    </xf>
    <xf numFmtId="166" fontId="5" fillId="0" borderId="0" xfId="0" applyNumberFormat="1" applyFont="1"/>
    <xf numFmtId="3" fontId="6" fillId="6" borderId="23" xfId="0" applyNumberFormat="1" applyFont="1" applyFill="1" applyBorder="1" applyAlignment="1">
      <alignment horizontal="center" vertical="center" wrapText="1"/>
    </xf>
    <xf numFmtId="3" fontId="5" fillId="0" borderId="33" xfId="0" applyNumberFormat="1" applyFont="1" applyBorder="1" applyAlignment="1">
      <alignment horizontal="left" vertical="center" wrapText="1"/>
    </xf>
    <xf numFmtId="3" fontId="5" fillId="0" borderId="33" xfId="0" applyNumberFormat="1" applyFont="1" applyBorder="1" applyAlignment="1">
      <alignment vertical="center" wrapText="1"/>
    </xf>
    <xf numFmtId="3" fontId="5" fillId="0" borderId="33" xfId="0" applyNumberFormat="1" applyFont="1" applyBorder="1" applyAlignment="1">
      <alignment horizontal="left" wrapText="1"/>
    </xf>
    <xf numFmtId="0" fontId="5" fillId="0" borderId="35" xfId="0" applyFont="1" applyBorder="1"/>
    <xf numFmtId="0" fontId="8" fillId="6" borderId="23" xfId="0" applyFont="1" applyFill="1" applyBorder="1" applyAlignment="1">
      <alignment horizontal="center" vertical="center"/>
    </xf>
    <xf numFmtId="3" fontId="8" fillId="4" borderId="2" xfId="0" applyNumberFormat="1" applyFont="1" applyFill="1" applyBorder="1" applyAlignment="1">
      <alignment horizontal="center" vertical="center" wrapText="1"/>
    </xf>
    <xf numFmtId="3" fontId="8" fillId="6" borderId="2" xfId="0" applyNumberFormat="1" applyFont="1" applyFill="1" applyBorder="1" applyAlignment="1">
      <alignment horizontal="center" vertical="center" wrapText="1"/>
    </xf>
    <xf numFmtId="3" fontId="8" fillId="4" borderId="30" xfId="0" applyNumberFormat="1" applyFont="1" applyFill="1" applyBorder="1" applyAlignment="1">
      <alignment horizontal="center" vertical="center" wrapText="1"/>
    </xf>
    <xf numFmtId="165" fontId="6" fillId="5" borderId="0" xfId="0" applyNumberFormat="1" applyFont="1" applyFill="1" applyBorder="1" applyAlignment="1">
      <alignment vertical="center"/>
    </xf>
    <xf numFmtId="0" fontId="0" fillId="0" borderId="0" xfId="0" applyFont="1" applyAlignment="1">
      <alignment wrapText="1"/>
    </xf>
    <xf numFmtId="0" fontId="8" fillId="4" borderId="24" xfId="0" applyFont="1" applyFill="1" applyBorder="1" applyAlignment="1">
      <alignment horizontal="center" vertical="center" wrapText="1"/>
    </xf>
    <xf numFmtId="0" fontId="20" fillId="5" borderId="0" xfId="0" applyFont="1" applyFill="1" applyBorder="1"/>
    <xf numFmtId="3" fontId="0" fillId="0" borderId="0" xfId="0" applyNumberFormat="1" applyFill="1"/>
    <xf numFmtId="0" fontId="5" fillId="0" borderId="0" xfId="0" applyFont="1" applyAlignment="1">
      <alignment/>
    </xf>
    <xf numFmtId="0" fontId="5" fillId="0" borderId="0" xfId="0" applyFont="1" applyAlignment="1">
      <alignment horizontal="right"/>
    </xf>
    <xf numFmtId="0" fontId="7" fillId="5" borderId="36" xfId="0" applyFont="1" applyFill="1" applyBorder="1" applyAlignment="1">
      <alignment horizontal="right"/>
    </xf>
    <xf numFmtId="0" fontId="12" fillId="0" borderId="0" xfId="0" applyFont="1" applyFill="1" applyAlignment="1">
      <alignment/>
    </xf>
    <xf numFmtId="3" fontId="8" fillId="6" borderId="2" xfId="0" applyNumberFormat="1" applyFont="1" applyFill="1" applyBorder="1" applyAlignment="1">
      <alignment horizontal="center" vertical="center" wrapText="1"/>
    </xf>
    <xf numFmtId="0" fontId="8" fillId="4" borderId="23" xfId="0" applyFont="1" applyFill="1" applyBorder="1" applyAlignment="1">
      <alignment horizontal="center" vertical="center"/>
    </xf>
    <xf numFmtId="0" fontId="18" fillId="0" borderId="0" xfId="0" applyFont="1"/>
    <xf numFmtId="3" fontId="5" fillId="0" borderId="24" xfId="0" applyNumberFormat="1" applyFont="1" applyBorder="1" applyAlignment="1">
      <alignment horizontal="right" vertical="center" wrapText="1"/>
    </xf>
    <xf numFmtId="3" fontId="0" fillId="0" borderId="0" xfId="0" applyNumberFormat="1"/>
    <xf numFmtId="0" fontId="30" fillId="0" borderId="0" xfId="0" applyFont="1" applyAlignment="1">
      <alignment horizontal="left" vertical="center" readingOrder="1"/>
    </xf>
    <xf numFmtId="0" fontId="8" fillId="4" borderId="24" xfId="0" applyFont="1" applyFill="1" applyBorder="1" applyAlignment="1">
      <alignment horizontal="center" vertical="center"/>
    </xf>
    <xf numFmtId="0" fontId="8" fillId="4" borderId="15" xfId="0" applyFont="1" applyFill="1" applyBorder="1" applyAlignment="1">
      <alignment horizontal="left" vertical="center" wrapText="1"/>
    </xf>
    <xf numFmtId="3" fontId="10" fillId="0" borderId="25" xfId="0" applyNumberFormat="1" applyFont="1" applyBorder="1" applyAlignment="1">
      <alignment/>
    </xf>
    <xf numFmtId="3" fontId="10" fillId="0" borderId="25" xfId="0" applyNumberFormat="1" applyFont="1" applyFill="1" applyBorder="1" applyAlignment="1">
      <alignment/>
    </xf>
    <xf numFmtId="3" fontId="8" fillId="6" borderId="25" xfId="0" applyNumberFormat="1" applyFont="1" applyFill="1" applyBorder="1" applyAlignment="1">
      <alignment/>
    </xf>
    <xf numFmtId="3" fontId="8" fillId="6" borderId="25" xfId="0" applyNumberFormat="1" applyFont="1" applyFill="1" applyBorder="1" applyAlignment="1">
      <alignment horizontal="right"/>
    </xf>
    <xf numFmtId="3" fontId="8" fillId="4" borderId="29" xfId="0" applyNumberFormat="1" applyFont="1" applyFill="1" applyBorder="1" applyAlignment="1">
      <alignment horizontal="right"/>
    </xf>
    <xf numFmtId="165" fontId="29" fillId="5" borderId="0" xfId="0" applyNumberFormat="1" applyFont="1" applyFill="1" applyBorder="1" applyAlignment="1">
      <alignment horizontal="right" vertical="center"/>
    </xf>
    <xf numFmtId="0" fontId="5" fillId="0" borderId="0" xfId="0" applyFont="1" applyAlignment="1">
      <alignment horizontal="left" vertical="center" wrapText="1"/>
    </xf>
    <xf numFmtId="0" fontId="5" fillId="0" borderId="0" xfId="0" applyFont="1" applyAlignment="1">
      <alignment horizontal="left" wrapText="1"/>
    </xf>
    <xf numFmtId="0" fontId="8" fillId="6" borderId="14" xfId="0" applyFont="1" applyFill="1" applyBorder="1" applyAlignment="1">
      <alignment horizontal="center" vertical="center"/>
    </xf>
    <xf numFmtId="0" fontId="0" fillId="0" borderId="0" xfId="0" applyFont="1" applyAlignment="1">
      <alignment horizontal="left" wrapText="1"/>
    </xf>
    <xf numFmtId="0" fontId="31" fillId="0" borderId="0" xfId="0" applyFont="1" applyAlignment="1">
      <alignment vertical="center" wrapText="1"/>
    </xf>
    <xf numFmtId="0" fontId="29" fillId="5" borderId="0" xfId="0" applyFont="1" applyFill="1" applyBorder="1" applyAlignment="1">
      <alignment vertical="center"/>
    </xf>
    <xf numFmtId="0" fontId="20" fillId="0" borderId="0" xfId="0" applyFont="1" applyFill="1" applyBorder="1"/>
    <xf numFmtId="165" fontId="20" fillId="0" borderId="0" xfId="0" applyNumberFormat="1" applyFont="1" applyFill="1" applyBorder="1"/>
    <xf numFmtId="3" fontId="8" fillId="5" borderId="0" xfId="0" applyNumberFormat="1" applyFont="1" applyFill="1" applyBorder="1" applyAlignment="1">
      <alignment horizontal="left" vertical="center" wrapText="1"/>
    </xf>
    <xf numFmtId="3" fontId="8" fillId="5" borderId="0" xfId="0" applyNumberFormat="1" applyFont="1" applyFill="1" applyBorder="1" applyAlignment="1">
      <alignment horizontal="center" vertical="center" wrapText="1"/>
    </xf>
    <xf numFmtId="165" fontId="8" fillId="5" borderId="0" xfId="0" applyNumberFormat="1" applyFont="1" applyFill="1" applyBorder="1" applyAlignment="1">
      <alignment horizontal="center" vertical="center" wrapText="1"/>
    </xf>
    <xf numFmtId="9" fontId="6" fillId="5" borderId="0" xfId="0" applyNumberFormat="1" applyFont="1" applyFill="1" applyBorder="1" applyAlignment="1">
      <alignment vertical="center" wrapText="1"/>
    </xf>
    <xf numFmtId="9" fontId="6" fillId="5" borderId="0" xfId="0" applyNumberFormat="1" applyFont="1" applyFill="1" applyBorder="1" applyAlignment="1">
      <alignment vertical="center"/>
    </xf>
    <xf numFmtId="3" fontId="8" fillId="5" borderId="0" xfId="0" applyNumberFormat="1" applyFont="1" applyFill="1" applyBorder="1" applyAlignment="1">
      <alignment horizontal="right" vertical="center"/>
    </xf>
    <xf numFmtId="3" fontId="6" fillId="0" borderId="0" xfId="0" applyNumberFormat="1" applyFont="1" applyBorder="1" applyAlignment="1">
      <alignment horizontal="left" vertical="center"/>
    </xf>
    <xf numFmtId="10" fontId="6" fillId="0" borderId="0" xfId="0" applyNumberFormat="1" applyFont="1" applyBorder="1" applyAlignment="1">
      <alignment horizontal="left" vertical="center"/>
    </xf>
    <xf numFmtId="3" fontId="6" fillId="0" borderId="0" xfId="0" applyNumberFormat="1" applyFont="1" applyBorder="1" applyAlignment="1">
      <alignment horizontal="left" vertical="center" wrapText="1"/>
    </xf>
    <xf numFmtId="0" fontId="6" fillId="0" borderId="0" xfId="0" applyFont="1" applyBorder="1" applyAlignment="1">
      <alignment vertical="center"/>
    </xf>
    <xf numFmtId="0" fontId="6" fillId="0" borderId="0" xfId="0" applyFont="1" applyBorder="1" applyAlignment="1">
      <alignment vertical="center" wrapText="1"/>
    </xf>
    <xf numFmtId="165" fontId="6" fillId="0" borderId="0" xfId="0" applyNumberFormat="1" applyFont="1" applyBorder="1" applyAlignment="1">
      <alignment horizontal="left" vertical="center"/>
    </xf>
    <xf numFmtId="0" fontId="12" fillId="0" borderId="0" xfId="0" applyFont="1" applyAlignment="1">
      <alignment vertical="center"/>
    </xf>
    <xf numFmtId="3" fontId="10" fillId="5" borderId="0" xfId="0" applyNumberFormat="1" applyFont="1" applyFill="1" applyBorder="1" applyAlignment="1">
      <alignment horizontal="left" vertical="center" wrapText="1"/>
    </xf>
    <xf numFmtId="3" fontId="10" fillId="5" borderId="0" xfId="0" applyNumberFormat="1" applyFont="1" applyFill="1" applyBorder="1" applyAlignment="1">
      <alignment horizontal="center" vertical="center" wrapText="1"/>
    </xf>
    <xf numFmtId="3" fontId="8" fillId="6" borderId="2" xfId="0" applyNumberFormat="1" applyFont="1" applyFill="1" applyBorder="1" applyAlignment="1">
      <alignment horizontal="right" vertical="center" wrapText="1"/>
    </xf>
    <xf numFmtId="3" fontId="8" fillId="6" borderId="28" xfId="0" applyNumberFormat="1" applyFont="1" applyFill="1" applyBorder="1" applyAlignment="1">
      <alignment horizontal="right" vertical="center" wrapText="1"/>
    </xf>
    <xf numFmtId="3" fontId="7" fillId="0" borderId="2" xfId="0" applyNumberFormat="1" applyFont="1" applyBorder="1" applyAlignment="1">
      <alignment horizontal="right" vertical="center" wrapText="1"/>
    </xf>
    <xf numFmtId="3" fontId="5" fillId="0" borderId="28" xfId="0" applyNumberFormat="1" applyFont="1" applyBorder="1" applyAlignment="1">
      <alignment horizontal="right" vertical="center" wrapText="1"/>
    </xf>
    <xf numFmtId="3" fontId="7" fillId="0" borderId="28" xfId="0" applyNumberFormat="1" applyFont="1" applyBorder="1" applyAlignment="1">
      <alignment horizontal="right" vertical="center" wrapText="1"/>
    </xf>
    <xf numFmtId="3" fontId="5" fillId="0" borderId="37" xfId="0" applyNumberFormat="1" applyFont="1" applyBorder="1" applyAlignment="1">
      <alignment horizontal="right" vertical="center" wrapText="1"/>
    </xf>
    <xf numFmtId="3" fontId="8" fillId="6" borderId="25" xfId="0" applyNumberFormat="1" applyFont="1" applyFill="1" applyBorder="1" applyAlignment="1">
      <alignment horizontal="right" vertical="center" wrapText="1"/>
    </xf>
    <xf numFmtId="3" fontId="8" fillId="6" borderId="29" xfId="0" applyNumberFormat="1" applyFont="1" applyFill="1" applyBorder="1" applyAlignment="1">
      <alignment horizontal="right" vertical="center" wrapText="1"/>
    </xf>
    <xf numFmtId="3" fontId="8" fillId="4" borderId="2" xfId="0" applyNumberFormat="1" applyFont="1" applyFill="1" applyBorder="1" applyAlignment="1">
      <alignment horizontal="right" vertical="center" wrapText="1"/>
    </xf>
    <xf numFmtId="3" fontId="8" fillId="4" borderId="28" xfId="0" applyNumberFormat="1" applyFont="1" applyFill="1" applyBorder="1" applyAlignment="1">
      <alignment horizontal="right" vertical="center" wrapText="1"/>
    </xf>
    <xf numFmtId="3" fontId="8" fillId="4" borderId="25" xfId="0" applyNumberFormat="1" applyFont="1" applyFill="1" applyBorder="1" applyAlignment="1">
      <alignment horizontal="right" vertical="center" wrapText="1"/>
    </xf>
    <xf numFmtId="3" fontId="8" fillId="4" borderId="29" xfId="0" applyNumberFormat="1" applyFont="1" applyFill="1" applyBorder="1" applyAlignment="1">
      <alignment horizontal="right" vertical="center" wrapText="1"/>
    </xf>
    <xf numFmtId="3" fontId="8" fillId="6" borderId="2" xfId="0" applyNumberFormat="1" applyFont="1" applyFill="1" applyBorder="1" applyAlignment="1">
      <alignment horizontal="right" vertical="center"/>
    </xf>
    <xf numFmtId="3" fontId="8" fillId="6" borderId="28" xfId="0" applyNumberFormat="1" applyFont="1" applyFill="1" applyBorder="1" applyAlignment="1">
      <alignment horizontal="right" vertical="center" wrapText="1"/>
    </xf>
    <xf numFmtId="3" fontId="5" fillId="0" borderId="2" xfId="0" applyNumberFormat="1" applyFont="1" applyBorder="1" applyAlignment="1">
      <alignment horizontal="right"/>
    </xf>
    <xf numFmtId="3" fontId="5" fillId="0" borderId="28" xfId="0" applyNumberFormat="1" applyFont="1" applyBorder="1" applyAlignment="1">
      <alignment horizontal="right"/>
    </xf>
    <xf numFmtId="3" fontId="8" fillId="6" borderId="28" xfId="0" applyNumberFormat="1" applyFont="1" applyFill="1" applyBorder="1" applyAlignment="1">
      <alignment horizontal="right"/>
    </xf>
    <xf numFmtId="3" fontId="8" fillId="4" borderId="25" xfId="0" applyNumberFormat="1" applyFont="1" applyFill="1" applyBorder="1" applyAlignment="1">
      <alignment horizontal="right"/>
    </xf>
    <xf numFmtId="3" fontId="8" fillId="6" borderId="29" xfId="0" applyNumberFormat="1" applyFont="1" applyFill="1" applyBorder="1" applyAlignment="1">
      <alignment horizontal="right"/>
    </xf>
    <xf numFmtId="3" fontId="6" fillId="4" borderId="28" xfId="0" applyNumberFormat="1" applyFont="1" applyFill="1" applyBorder="1" applyAlignment="1">
      <alignment horizontal="right" wrapText="1"/>
    </xf>
    <xf numFmtId="3" fontId="6" fillId="4" borderId="38" xfId="0" applyNumberFormat="1" applyFont="1" applyFill="1" applyBorder="1" applyAlignment="1">
      <alignment horizontal="right" wrapText="1"/>
    </xf>
    <xf numFmtId="3" fontId="8" fillId="4" borderId="39" xfId="0" applyNumberFormat="1" applyFont="1" applyFill="1" applyBorder="1" applyAlignment="1">
      <alignment horizontal="right" vertical="center" wrapText="1"/>
    </xf>
    <xf numFmtId="3" fontId="5" fillId="0" borderId="28" xfId="0" applyNumberFormat="1" applyFont="1" applyBorder="1" applyAlignment="1">
      <alignment horizontal="right" wrapText="1"/>
    </xf>
    <xf numFmtId="3" fontId="7" fillId="0" borderId="2" xfId="0" applyNumberFormat="1" applyFont="1" applyBorder="1" applyAlignment="1">
      <alignment horizontal="right" wrapText="1"/>
    </xf>
    <xf numFmtId="3" fontId="5" fillId="0" borderId="24" xfId="0" applyNumberFormat="1" applyFont="1" applyBorder="1" applyAlignment="1">
      <alignment horizontal="right" wrapText="1"/>
    </xf>
    <xf numFmtId="3" fontId="5" fillId="0" borderId="37" xfId="0" applyNumberFormat="1" applyFont="1" applyBorder="1" applyAlignment="1">
      <alignment horizontal="right" wrapText="1"/>
    </xf>
    <xf numFmtId="3" fontId="6" fillId="6" borderId="28" xfId="0" applyNumberFormat="1" applyFont="1" applyFill="1" applyBorder="1" applyAlignment="1">
      <alignment horizontal="right" wrapText="1"/>
    </xf>
    <xf numFmtId="3" fontId="5" fillId="0" borderId="2" xfId="0" applyNumberFormat="1" applyFont="1" applyBorder="1" applyAlignment="1">
      <alignment horizontal="right" vertical="center"/>
    </xf>
    <xf numFmtId="3" fontId="6" fillId="4" borderId="28" xfId="0" applyNumberFormat="1" applyFont="1" applyFill="1" applyBorder="1" applyAlignment="1">
      <alignment horizontal="right" vertical="center" wrapText="1"/>
    </xf>
    <xf numFmtId="3" fontId="7" fillId="0" borderId="24" xfId="0" applyNumberFormat="1" applyFont="1" applyFill="1" applyBorder="1" applyAlignment="1">
      <alignment horizontal="right" vertical="center" wrapText="1"/>
    </xf>
    <xf numFmtId="3" fontId="14" fillId="8" borderId="2" xfId="0" applyNumberFormat="1" applyFont="1" applyFill="1" applyBorder="1" applyAlignment="1">
      <alignment horizontal="right" wrapText="1"/>
    </xf>
    <xf numFmtId="3" fontId="19" fillId="7" borderId="25" xfId="0" applyNumberFormat="1" applyFont="1" applyFill="1" applyBorder="1" applyAlignment="1">
      <alignment horizontal="right" wrapText="1"/>
    </xf>
    <xf numFmtId="9" fontId="6" fillId="0" borderId="0" xfId="0" applyNumberFormat="1" applyFont="1" applyBorder="1" applyAlignment="1">
      <alignment horizontal="left" vertical="center"/>
    </xf>
    <xf numFmtId="165" fontId="6" fillId="5" borderId="0" xfId="0" applyNumberFormat="1" applyFont="1" applyFill="1" applyBorder="1" applyAlignment="1">
      <alignment horizontal="center" vertical="center"/>
    </xf>
    <xf numFmtId="0" fontId="20" fillId="0" borderId="0" xfId="0" applyFont="1" applyFill="1"/>
    <xf numFmtId="0" fontId="8" fillId="4" borderId="24" xfId="0" applyFont="1" applyFill="1" applyBorder="1" applyAlignment="1">
      <alignment horizontal="center" vertical="center"/>
    </xf>
    <xf numFmtId="0" fontId="7" fillId="0" borderId="0" xfId="0" applyFont="1" applyBorder="1" applyAlignment="1">
      <alignment vertical="center"/>
    </xf>
    <xf numFmtId="10" fontId="7" fillId="0" borderId="0" xfId="0" applyNumberFormat="1" applyFont="1" applyBorder="1" applyAlignment="1">
      <alignment horizontal="left" vertical="center"/>
    </xf>
    <xf numFmtId="0" fontId="7" fillId="5" borderId="0" xfId="0" applyFont="1" applyFill="1" applyBorder="1" applyAlignment="1">
      <alignment horizontal="center" vertical="center"/>
    </xf>
    <xf numFmtId="3" fontId="29" fillId="5" borderId="0" xfId="0" applyNumberFormat="1" applyFont="1" applyFill="1" applyBorder="1" applyAlignment="1">
      <alignment horizontal="center" vertical="center"/>
    </xf>
    <xf numFmtId="3" fontId="8" fillId="4" borderId="18" xfId="0" applyNumberFormat="1" applyFont="1" applyFill="1" applyBorder="1" applyAlignment="1">
      <alignment horizontal="center" vertical="center" wrapText="1"/>
    </xf>
    <xf numFmtId="0" fontId="8" fillId="6" borderId="40"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6" borderId="14" xfId="0" applyFont="1" applyFill="1" applyBorder="1" applyAlignment="1">
      <alignment horizontal="center" vertical="center"/>
    </xf>
    <xf numFmtId="0" fontId="32" fillId="0" borderId="0" xfId="0" applyFont="1" applyAlignment="1">
      <alignment horizontal="left" vertical="center"/>
    </xf>
    <xf numFmtId="3" fontId="7" fillId="0" borderId="2" xfId="0" applyNumberFormat="1" applyFont="1" applyFill="1" applyBorder="1" applyAlignment="1">
      <alignment horizontal="right" vertical="center" wrapText="1"/>
    </xf>
    <xf numFmtId="3" fontId="7" fillId="0" borderId="28" xfId="0" applyNumberFormat="1" applyFont="1" applyFill="1" applyBorder="1" applyAlignment="1">
      <alignment horizontal="right" vertical="center" wrapText="1"/>
    </xf>
    <xf numFmtId="0" fontId="8" fillId="6" borderId="41" xfId="0" applyFont="1" applyFill="1" applyBorder="1" applyAlignment="1">
      <alignment horizontal="center" vertical="center"/>
    </xf>
    <xf numFmtId="0" fontId="8" fillId="6" borderId="42" xfId="0" applyFont="1" applyFill="1" applyBorder="1" applyAlignment="1">
      <alignment horizontal="center" vertical="center"/>
    </xf>
    <xf numFmtId="0" fontId="8" fillId="6" borderId="43" xfId="0" applyFont="1" applyFill="1" applyBorder="1"/>
    <xf numFmtId="3" fontId="7" fillId="0" borderId="2" xfId="0" applyNumberFormat="1" applyFont="1" applyFill="1" applyBorder="1" applyAlignment="1">
      <alignment horizontal="right"/>
    </xf>
    <xf numFmtId="3" fontId="7" fillId="0" borderId="28" xfId="0" applyNumberFormat="1" applyFont="1" applyFill="1" applyBorder="1" applyAlignment="1">
      <alignment horizontal="right"/>
    </xf>
    <xf numFmtId="0" fontId="19" fillId="7" borderId="15" xfId="0" applyFont="1" applyFill="1" applyBorder="1" applyAlignment="1">
      <alignment horizontal="left" wrapText="1"/>
    </xf>
    <xf numFmtId="3" fontId="19" fillId="7" borderId="29" xfId="0" applyNumberFormat="1" applyFont="1" applyFill="1" applyBorder="1" applyAlignment="1">
      <alignment horizontal="right" wrapText="1"/>
    </xf>
    <xf numFmtId="0" fontId="14" fillId="8" borderId="14" xfId="0" applyFont="1" applyFill="1" applyBorder="1" applyAlignment="1">
      <alignment horizontal="left" wrapText="1"/>
    </xf>
    <xf numFmtId="0" fontId="14" fillId="8" borderId="2" xfId="0" applyNumberFormat="1" applyFont="1" applyFill="1" applyBorder="1" applyAlignment="1">
      <alignment horizontal="center" wrapText="1"/>
    </xf>
    <xf numFmtId="3" fontId="14" fillId="8" borderId="28" xfId="0" applyNumberFormat="1" applyFont="1" applyFill="1" applyBorder="1" applyAlignment="1">
      <alignment horizontal="right" wrapText="1"/>
    </xf>
    <xf numFmtId="0" fontId="14" fillId="5" borderId="14" xfId="0" applyFont="1" applyFill="1" applyBorder="1" applyAlignment="1">
      <alignment horizontal="left" wrapText="1"/>
    </xf>
    <xf numFmtId="0" fontId="14" fillId="5" borderId="2" xfId="0" applyNumberFormat="1" applyFont="1" applyFill="1" applyBorder="1" applyAlignment="1">
      <alignment horizontal="center" wrapText="1"/>
    </xf>
    <xf numFmtId="0" fontId="14" fillId="0" borderId="14" xfId="0" applyFont="1" applyFill="1" applyBorder="1" applyAlignment="1">
      <alignment horizontal="left" wrapText="1"/>
    </xf>
    <xf numFmtId="0" fontId="14" fillId="0" borderId="2" xfId="0" applyNumberFormat="1" applyFont="1" applyFill="1" applyBorder="1" applyAlignment="1">
      <alignment horizontal="center" wrapText="1"/>
    </xf>
    <xf numFmtId="0" fontId="14" fillId="5" borderId="14" xfId="0" applyFont="1" applyFill="1" applyBorder="1" applyAlignment="1">
      <alignment horizontal="left" vertical="top" wrapText="1"/>
    </xf>
    <xf numFmtId="0" fontId="14" fillId="5" borderId="2" xfId="0" applyNumberFormat="1" applyFont="1" applyFill="1" applyBorder="1" applyAlignment="1">
      <alignment horizontal="center" vertical="top" wrapText="1"/>
    </xf>
    <xf numFmtId="3" fontId="14" fillId="8" borderId="2" xfId="0" applyNumberFormat="1" applyFont="1" applyFill="1" applyBorder="1" applyAlignment="1">
      <alignment horizontal="right" vertical="top" wrapText="1"/>
    </xf>
    <xf numFmtId="3" fontId="14" fillId="8" borderId="28" xfId="0" applyNumberFormat="1" applyFont="1" applyFill="1" applyBorder="1" applyAlignment="1">
      <alignment horizontal="right" vertical="top" wrapText="1"/>
    </xf>
    <xf numFmtId="0" fontId="5" fillId="5" borderId="0" xfId="0" applyFont="1" applyFill="1" applyAlignment="1">
      <alignment vertical="top"/>
    </xf>
    <xf numFmtId="0" fontId="5" fillId="0" borderId="0" xfId="0" applyFont="1" applyAlignment="1">
      <alignment vertical="top"/>
    </xf>
    <xf numFmtId="0" fontId="7" fillId="0" borderId="0" xfId="0" applyFont="1" applyAlignment="1">
      <alignment vertical="top"/>
    </xf>
    <xf numFmtId="0" fontId="8" fillId="6" borderId="14" xfId="0" applyFont="1" applyFill="1" applyBorder="1" applyAlignment="1">
      <alignment horizontal="center" vertical="top"/>
    </xf>
    <xf numFmtId="0" fontId="5" fillId="0" borderId="16" xfId="0" applyFont="1" applyBorder="1" applyAlignment="1">
      <alignment vertical="top"/>
    </xf>
    <xf numFmtId="3" fontId="7" fillId="0" borderId="2" xfId="0" applyNumberFormat="1" applyFont="1" applyFill="1" applyBorder="1" applyAlignment="1">
      <alignment horizontal="right" vertical="top"/>
    </xf>
    <xf numFmtId="3" fontId="7" fillId="0" borderId="28" xfId="0" applyNumberFormat="1" applyFont="1" applyFill="1" applyBorder="1" applyAlignment="1">
      <alignment horizontal="right" vertical="top"/>
    </xf>
    <xf numFmtId="0" fontId="8" fillId="6" borderId="23" xfId="0" applyFont="1" applyFill="1" applyBorder="1" applyAlignment="1">
      <alignment horizontal="center" vertical="top"/>
    </xf>
    <xf numFmtId="0" fontId="5" fillId="0" borderId="33" xfId="0" applyFont="1" applyBorder="1" applyAlignment="1">
      <alignment vertical="top"/>
    </xf>
    <xf numFmtId="0" fontId="8" fillId="6" borderId="15" xfId="0" applyFont="1" applyFill="1" applyBorder="1" applyAlignment="1">
      <alignment horizontal="center" vertical="top"/>
    </xf>
    <xf numFmtId="0" fontId="8" fillId="6" borderId="20" xfId="0" applyFont="1" applyFill="1" applyBorder="1" applyAlignment="1">
      <alignment vertical="top"/>
    </xf>
    <xf numFmtId="3" fontId="8" fillId="6" borderId="25" xfId="0" applyNumberFormat="1" applyFont="1" applyFill="1" applyBorder="1" applyAlignment="1">
      <alignment horizontal="right" vertical="top"/>
    </xf>
    <xf numFmtId="3" fontId="8" fillId="4" borderId="25" xfId="0" applyNumberFormat="1" applyFont="1" applyFill="1" applyBorder="1" applyAlignment="1">
      <alignment horizontal="right" vertical="top"/>
    </xf>
    <xf numFmtId="3" fontId="8" fillId="6" borderId="29" xfId="0" applyNumberFormat="1" applyFont="1" applyFill="1" applyBorder="1" applyAlignment="1">
      <alignment horizontal="right" vertical="top"/>
    </xf>
    <xf numFmtId="0" fontId="20" fillId="0" borderId="0" xfId="0" applyFont="1" applyFill="1" applyAlignment="1">
      <alignment vertical="top"/>
    </xf>
    <xf numFmtId="0" fontId="20" fillId="5" borderId="0" xfId="0" applyFont="1" applyFill="1" applyBorder="1" applyAlignment="1">
      <alignment vertical="top"/>
    </xf>
    <xf numFmtId="0" fontId="0" fillId="0" borderId="0" xfId="0" applyAlignment="1">
      <alignment vertical="top"/>
    </xf>
    <xf numFmtId="0" fontId="22" fillId="2" borderId="6"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24" fillId="2" borderId="7" xfId="0" applyFont="1" applyFill="1" applyBorder="1" applyAlignment="1">
      <alignment horizontal="center" vertical="center" wrapText="1"/>
    </xf>
    <xf numFmtId="0" fontId="25" fillId="2" borderId="0" xfId="0" applyFont="1" applyFill="1" applyBorder="1" applyAlignment="1">
      <alignment horizontal="center"/>
    </xf>
    <xf numFmtId="0" fontId="12" fillId="0" borderId="0" xfId="0" applyFont="1" applyAlignment="1">
      <alignment horizontal="center" vertical="center"/>
    </xf>
    <xf numFmtId="3" fontId="8" fillId="4" borderId="44" xfId="0" applyNumberFormat="1" applyFont="1" applyFill="1" applyBorder="1" applyAlignment="1">
      <alignment horizontal="center" vertical="center"/>
    </xf>
    <xf numFmtId="3" fontId="8" fillId="4" borderId="45" xfId="0" applyNumberFormat="1" applyFont="1" applyFill="1" applyBorder="1" applyAlignment="1">
      <alignment horizontal="center" vertical="center"/>
    </xf>
    <xf numFmtId="3" fontId="8" fillId="4" borderId="36" xfId="0" applyNumberFormat="1" applyFont="1" applyFill="1" applyBorder="1" applyAlignment="1">
      <alignment horizontal="center" vertical="center"/>
    </xf>
    <xf numFmtId="3" fontId="8" fillId="4" borderId="46" xfId="0" applyNumberFormat="1" applyFont="1" applyFill="1" applyBorder="1" applyAlignment="1">
      <alignment horizontal="center" vertical="center"/>
    </xf>
    <xf numFmtId="3" fontId="8" fillId="4" borderId="11" xfId="0" applyNumberFormat="1" applyFont="1" applyFill="1" applyBorder="1" applyAlignment="1">
      <alignment horizontal="center" vertical="center" wrapText="1"/>
    </xf>
    <xf numFmtId="3" fontId="8" fillId="4" borderId="28" xfId="0" applyNumberFormat="1" applyFont="1" applyFill="1" applyBorder="1" applyAlignment="1">
      <alignment horizontal="center" vertical="center" wrapText="1"/>
    </xf>
    <xf numFmtId="3" fontId="8" fillId="4" borderId="47" xfId="0" applyNumberFormat="1"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48" xfId="0" applyFont="1" applyFill="1" applyBorder="1" applyAlignment="1">
      <alignment horizontal="center" vertical="center" wrapText="1"/>
    </xf>
    <xf numFmtId="3" fontId="8" fillId="4" borderId="18" xfId="0" applyNumberFormat="1" applyFont="1" applyFill="1" applyBorder="1" applyAlignment="1">
      <alignment horizontal="center" vertical="center" wrapText="1"/>
    </xf>
    <xf numFmtId="3" fontId="8" fillId="4" borderId="49" xfId="0" applyNumberFormat="1" applyFont="1" applyFill="1" applyBorder="1" applyAlignment="1">
      <alignment horizontal="center" vertical="center" wrapText="1"/>
    </xf>
    <xf numFmtId="0" fontId="8" fillId="4" borderId="50" xfId="0" applyFont="1" applyFill="1" applyBorder="1" applyAlignment="1">
      <alignment horizontal="center" vertical="center"/>
    </xf>
    <xf numFmtId="0" fontId="8" fillId="4" borderId="44" xfId="0" applyFont="1" applyFill="1" applyBorder="1" applyAlignment="1">
      <alignment horizontal="center" vertical="center"/>
    </xf>
    <xf numFmtId="0" fontId="8" fillId="4" borderId="51" xfId="0" applyFont="1" applyFill="1" applyBorder="1" applyAlignment="1">
      <alignment horizontal="center" vertical="center"/>
    </xf>
    <xf numFmtId="0" fontId="8" fillId="4" borderId="36" xfId="0" applyFont="1" applyFill="1" applyBorder="1" applyAlignment="1">
      <alignment horizontal="center" vertical="center"/>
    </xf>
    <xf numFmtId="0" fontId="12" fillId="0" borderId="0" xfId="0" applyFont="1" applyAlignment="1">
      <alignment horizontal="center"/>
    </xf>
    <xf numFmtId="0" fontId="0" fillId="0" borderId="0" xfId="0" applyFont="1" applyAlignment="1">
      <alignment horizontal="left" wrapText="1"/>
    </xf>
    <xf numFmtId="0" fontId="0" fillId="0" borderId="0" xfId="0" applyFont="1" applyAlignment="1">
      <alignment horizontal="left" vertical="center" wrapText="1"/>
    </xf>
    <xf numFmtId="0" fontId="31" fillId="0" borderId="0" xfId="0" applyFont="1" applyAlignment="1">
      <alignment horizontal="left" vertical="center" wrapText="1"/>
    </xf>
    <xf numFmtId="0" fontId="8" fillId="6" borderId="22" xfId="0" applyFont="1" applyFill="1" applyBorder="1" applyAlignment="1">
      <alignment horizontal="center" vertical="center" wrapText="1"/>
    </xf>
    <xf numFmtId="0" fontId="8" fillId="6" borderId="14" xfId="0" applyFont="1" applyFill="1" applyBorder="1" applyAlignment="1">
      <alignment horizontal="center" vertical="center" wrapText="1"/>
    </xf>
    <xf numFmtId="3" fontId="8" fillId="6" borderId="52" xfId="0" applyNumberFormat="1" applyFont="1" applyFill="1" applyBorder="1" applyAlignment="1">
      <alignment horizontal="center" vertical="center" wrapText="1"/>
    </xf>
    <xf numFmtId="3" fontId="8" fillId="6" borderId="16" xfId="0" applyNumberFormat="1" applyFont="1" applyFill="1" applyBorder="1" applyAlignment="1">
      <alignment horizontal="center" vertical="center" wrapText="1"/>
    </xf>
    <xf numFmtId="0" fontId="8" fillId="6" borderId="15" xfId="0" applyFont="1" applyFill="1" applyBorder="1" applyAlignment="1">
      <alignment horizontal="center" vertical="center" wrapText="1"/>
    </xf>
    <xf numFmtId="3" fontId="8" fillId="6" borderId="20" xfId="0" applyNumberFormat="1" applyFont="1" applyFill="1" applyBorder="1" applyAlignment="1">
      <alignment horizontal="center" vertical="center" wrapText="1"/>
    </xf>
    <xf numFmtId="3" fontId="8" fillId="6" borderId="44" xfId="0" applyNumberFormat="1" applyFont="1" applyFill="1" applyBorder="1" applyAlignment="1">
      <alignment horizontal="center" vertical="center"/>
    </xf>
    <xf numFmtId="3" fontId="8" fillId="6" borderId="45" xfId="0" applyNumberFormat="1" applyFont="1" applyFill="1" applyBorder="1" applyAlignment="1">
      <alignment horizontal="center" vertical="center"/>
    </xf>
    <xf numFmtId="3" fontId="8" fillId="6" borderId="36" xfId="0" applyNumberFormat="1" applyFont="1" applyFill="1" applyBorder="1" applyAlignment="1">
      <alignment horizontal="center" vertical="center"/>
    </xf>
    <xf numFmtId="3" fontId="8" fillId="6" borderId="46" xfId="0" applyNumberFormat="1" applyFont="1" applyFill="1" applyBorder="1" applyAlignment="1">
      <alignment horizontal="center" vertical="center"/>
    </xf>
    <xf numFmtId="3" fontId="8" fillId="6" borderId="45" xfId="0" applyNumberFormat="1" applyFont="1" applyFill="1" applyBorder="1" applyAlignment="1">
      <alignment horizontal="center" vertical="center" wrapText="1"/>
    </xf>
    <xf numFmtId="3" fontId="8" fillId="6" borderId="53" xfId="0" applyNumberFormat="1" applyFont="1" applyFill="1" applyBorder="1" applyAlignment="1">
      <alignment horizontal="center" vertical="center" wrapText="1"/>
    </xf>
    <xf numFmtId="3" fontId="8" fillId="6" borderId="47" xfId="0" applyNumberFormat="1" applyFont="1" applyFill="1" applyBorder="1" applyAlignment="1">
      <alignment horizontal="center" vertical="center" wrapText="1"/>
    </xf>
    <xf numFmtId="0" fontId="8" fillId="6" borderId="50" xfId="0" applyFont="1" applyFill="1" applyBorder="1" applyAlignment="1">
      <alignment horizontal="center" vertical="center"/>
    </xf>
    <xf numFmtId="0" fontId="8" fillId="6" borderId="44" xfId="0" applyFont="1" applyFill="1" applyBorder="1" applyAlignment="1">
      <alignment horizontal="center" vertical="center"/>
    </xf>
    <xf numFmtId="0" fontId="8" fillId="6" borderId="51" xfId="0" applyFont="1" applyFill="1" applyBorder="1" applyAlignment="1">
      <alignment horizontal="center" vertical="center"/>
    </xf>
    <xf numFmtId="0" fontId="8" fillId="6" borderId="36" xfId="0" applyFont="1" applyFill="1" applyBorder="1" applyAlignment="1">
      <alignment horizontal="center" vertical="center"/>
    </xf>
    <xf numFmtId="3" fontId="8" fillId="4" borderId="52" xfId="0" applyNumberFormat="1" applyFont="1" applyFill="1" applyBorder="1" applyAlignment="1">
      <alignment horizontal="center" vertical="center" wrapText="1"/>
    </xf>
    <xf numFmtId="3" fontId="8" fillId="4" borderId="54" xfId="0" applyNumberFormat="1" applyFont="1" applyFill="1" applyBorder="1" applyAlignment="1">
      <alignment horizontal="center" vertical="center" wrapText="1"/>
    </xf>
    <xf numFmtId="0" fontId="8" fillId="4" borderId="14" xfId="0" applyFont="1" applyFill="1" applyBorder="1" applyAlignment="1">
      <alignment horizontal="center" vertical="center" wrapText="1"/>
    </xf>
    <xf numFmtId="3" fontId="8" fillId="4" borderId="16" xfId="0" applyNumberFormat="1" applyFont="1" applyFill="1" applyBorder="1" applyAlignment="1">
      <alignment horizontal="center" vertical="center" wrapText="1"/>
    </xf>
    <xf numFmtId="0" fontId="8" fillId="6" borderId="55" xfId="0" applyFont="1" applyFill="1" applyBorder="1" applyAlignment="1">
      <alignment horizontal="center" vertical="center"/>
    </xf>
    <xf numFmtId="0" fontId="8" fillId="6" borderId="56" xfId="0" applyFont="1" applyFill="1" applyBorder="1" applyAlignment="1">
      <alignment horizontal="center" vertical="center"/>
    </xf>
    <xf numFmtId="3" fontId="8" fillId="6" borderId="56" xfId="0" applyNumberFormat="1" applyFont="1" applyFill="1" applyBorder="1" applyAlignment="1">
      <alignment horizontal="center" vertical="center"/>
    </xf>
    <xf numFmtId="3" fontId="8" fillId="6" borderId="57" xfId="0" applyNumberFormat="1" applyFont="1" applyFill="1" applyBorder="1" applyAlignment="1">
      <alignment horizontal="center" vertical="center"/>
    </xf>
    <xf numFmtId="0" fontId="8" fillId="6" borderId="48" xfId="0" applyFont="1" applyFill="1" applyBorder="1" applyAlignment="1">
      <alignment horizontal="center" vertical="center" wrapText="1"/>
    </xf>
    <xf numFmtId="3" fontId="8" fillId="6" borderId="18" xfId="0" applyNumberFormat="1" applyFont="1" applyFill="1" applyBorder="1" applyAlignment="1">
      <alignment horizontal="center" vertical="center" wrapText="1"/>
    </xf>
    <xf numFmtId="3" fontId="8" fillId="6" borderId="49" xfId="0" applyNumberFormat="1" applyFont="1" applyFill="1" applyBorder="1" applyAlignment="1">
      <alignment horizontal="center" vertical="center" wrapText="1"/>
    </xf>
    <xf numFmtId="3" fontId="8" fillId="6" borderId="58" xfId="0" applyNumberFormat="1" applyFont="1" applyFill="1" applyBorder="1" applyAlignment="1">
      <alignment horizontal="center" vertical="center" wrapText="1"/>
    </xf>
    <xf numFmtId="0" fontId="12" fillId="0" borderId="0" xfId="0" applyFont="1" applyFill="1" applyAlignment="1">
      <alignment horizontal="center"/>
    </xf>
    <xf numFmtId="0" fontId="8" fillId="4" borderId="52" xfId="0" applyFont="1" applyFill="1" applyBorder="1" applyAlignment="1">
      <alignment horizontal="center" vertical="center"/>
    </xf>
    <xf numFmtId="0" fontId="8" fillId="4" borderId="59" xfId="0" applyFont="1" applyFill="1" applyBorder="1" applyAlignment="1">
      <alignment horizontal="center" vertical="center"/>
    </xf>
    <xf numFmtId="0" fontId="8" fillId="4" borderId="60" xfId="0" applyFont="1" applyFill="1" applyBorder="1" applyAlignment="1">
      <alignment horizontal="center" vertical="center"/>
    </xf>
    <xf numFmtId="0" fontId="8" fillId="4" borderId="18" xfId="0" applyFont="1" applyFill="1" applyBorder="1" applyAlignment="1">
      <alignment horizontal="center" vertical="center" wrapText="1"/>
    </xf>
    <xf numFmtId="0" fontId="8" fillId="4" borderId="61" xfId="0" applyFont="1" applyFill="1" applyBorder="1" applyAlignment="1">
      <alignment horizontal="center" vertical="center" wrapText="1"/>
    </xf>
    <xf numFmtId="0" fontId="8" fillId="4" borderId="11" xfId="0" applyFont="1" applyFill="1" applyBorder="1" applyAlignment="1">
      <alignment horizontal="center" vertical="center"/>
    </xf>
    <xf numFmtId="0" fontId="8" fillId="4" borderId="37" xfId="0" applyFont="1" applyFill="1" applyBorder="1" applyAlignment="1">
      <alignment horizontal="center" vertical="center"/>
    </xf>
    <xf numFmtId="0" fontId="8" fillId="6" borderId="47"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6" borderId="11" xfId="0" applyFont="1" applyFill="1" applyBorder="1" applyAlignment="1">
      <alignment horizontal="center" vertical="center" wrapText="1"/>
    </xf>
    <xf numFmtId="0" fontId="8" fillId="6" borderId="28" xfId="0" applyFont="1" applyFill="1" applyBorder="1" applyAlignment="1">
      <alignment horizontal="center" vertical="center" wrapText="1"/>
    </xf>
    <xf numFmtId="0" fontId="8" fillId="6" borderId="22" xfId="0" applyFont="1" applyFill="1" applyBorder="1" applyAlignment="1">
      <alignment horizontal="center" vertical="center"/>
    </xf>
    <xf numFmtId="0" fontId="8" fillId="6" borderId="14" xfId="0" applyFont="1" applyFill="1" applyBorder="1" applyAlignment="1">
      <alignment horizontal="center" vertical="center"/>
    </xf>
    <xf numFmtId="0" fontId="8" fillId="6" borderId="47" xfId="0" applyFont="1" applyFill="1" applyBorder="1" applyAlignment="1">
      <alignment horizontal="center"/>
    </xf>
    <xf numFmtId="0" fontId="8" fillId="6" borderId="17" xfId="0" applyFont="1" applyFill="1" applyBorder="1" applyAlignment="1">
      <alignment horizontal="center" vertical="center"/>
    </xf>
    <xf numFmtId="0" fontId="8" fillId="6" borderId="62" xfId="0" applyFont="1" applyFill="1" applyBorder="1" applyAlignment="1">
      <alignment horizontal="center" vertical="center"/>
    </xf>
    <xf numFmtId="0" fontId="8" fillId="6" borderId="19" xfId="0" applyFont="1" applyFill="1" applyBorder="1" applyAlignment="1">
      <alignment horizontal="center" vertical="center" wrapText="1"/>
    </xf>
    <xf numFmtId="0" fontId="8" fillId="6" borderId="63" xfId="0" applyFont="1" applyFill="1" applyBorder="1" applyAlignment="1">
      <alignment horizontal="center" vertical="center" wrapText="1"/>
    </xf>
    <xf numFmtId="0" fontId="8" fillId="6" borderId="64" xfId="0" applyFont="1" applyFill="1" applyBorder="1" applyAlignment="1">
      <alignment horizontal="center" vertical="center" wrapText="1"/>
    </xf>
    <xf numFmtId="0" fontId="8" fillId="6" borderId="40" xfId="0" applyFont="1" applyFill="1" applyBorder="1" applyAlignment="1">
      <alignment horizontal="center" vertical="center" wrapText="1"/>
    </xf>
    <xf numFmtId="0" fontId="8" fillId="6" borderId="64" xfId="0" applyFont="1" applyFill="1" applyBorder="1" applyAlignment="1">
      <alignment horizontal="center" vertical="center"/>
    </xf>
    <xf numFmtId="0" fontId="8" fillId="6" borderId="65" xfId="0" applyFont="1" applyFill="1" applyBorder="1" applyAlignment="1">
      <alignment horizontal="center" vertical="center" wrapText="1"/>
    </xf>
    <xf numFmtId="0" fontId="8" fillId="6" borderId="66" xfId="0" applyFont="1" applyFill="1" applyBorder="1" applyAlignment="1">
      <alignment horizontal="center" vertical="center" wrapText="1"/>
    </xf>
    <xf numFmtId="0" fontId="8" fillId="4" borderId="47" xfId="0" applyFont="1" applyFill="1" applyBorder="1" applyAlignment="1">
      <alignment horizontal="center" vertical="center"/>
    </xf>
    <xf numFmtId="0" fontId="8" fillId="4" borderId="47" xfId="0" applyFont="1" applyFill="1" applyBorder="1" applyAlignment="1">
      <alignment horizontal="center" vertical="center" wrapText="1"/>
    </xf>
    <xf numFmtId="0" fontId="8" fillId="4" borderId="24" xfId="0" applyFont="1" applyFill="1" applyBorder="1" applyAlignment="1">
      <alignment horizontal="center" vertical="center"/>
    </xf>
    <xf numFmtId="0" fontId="8" fillId="4" borderId="19" xfId="0" applyFont="1" applyFill="1" applyBorder="1" applyAlignment="1">
      <alignment horizontal="center" vertical="center"/>
    </xf>
    <xf numFmtId="0" fontId="8" fillId="4" borderId="67" xfId="0" applyFont="1" applyFill="1" applyBorder="1" applyAlignment="1">
      <alignment horizontal="center" vertical="center"/>
    </xf>
    <xf numFmtId="0" fontId="12" fillId="5" borderId="36" xfId="0" applyFont="1" applyFill="1" applyBorder="1" applyAlignment="1">
      <alignment horizontal="center"/>
    </xf>
    <xf numFmtId="3" fontId="8" fillId="6" borderId="47" xfId="0" applyNumberFormat="1" applyFont="1" applyFill="1" applyBorder="1" applyAlignment="1">
      <alignment horizontal="center" wrapText="1"/>
    </xf>
    <xf numFmtId="3" fontId="8" fillId="6" borderId="11" xfId="0" applyNumberFormat="1" applyFont="1" applyFill="1" applyBorder="1" applyAlignment="1">
      <alignment horizontal="center" wrapText="1"/>
    </xf>
    <xf numFmtId="0" fontId="13" fillId="6" borderId="50"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0" fillId="0" borderId="0" xfId="0" applyAlignment="1">
      <alignment horizontal="justify" vertical="top" wrapText="1"/>
    </xf>
  </cellXfs>
  <cellStyles count="10">
    <cellStyle name="Normal" xfId="0"/>
    <cellStyle name="Percent" xfId="15"/>
    <cellStyle name="Currency" xfId="16"/>
    <cellStyle name="Currency [0]" xfId="17"/>
    <cellStyle name="Comma" xfId="18"/>
    <cellStyle name="Comma [0]" xfId="19"/>
    <cellStyle name="Normal 3" xfId="20"/>
    <cellStyle name="Normal 2" xfId="21"/>
    <cellStyle name="Normal 4" xfId="22"/>
    <cellStyle name="Нормално 2" xfId="23"/>
  </cellStyles>
  <dxfs count="9">
    <dxf>
      <font>
        <b/>
        <i val="0"/>
        <color rgb="FF0070C0"/>
      </font>
    </dxf>
    <dxf>
      <font>
        <b/>
        <i val="0"/>
      </font>
    </dxf>
    <dxf>
      <fill>
        <patternFill>
          <bgColor theme="3" tint="0.5999600291252136"/>
        </patternFill>
      </fill>
    </dxf>
    <dxf>
      <fill>
        <patternFill>
          <bgColor theme="3" tint="0.3999499976634979"/>
        </patternFill>
      </fill>
    </dxf>
    <dxf>
      <fill>
        <patternFill>
          <bgColor theme="3" tint="0.3999499976634979"/>
        </patternFill>
      </fill>
    </dxf>
    <dxf>
      <font>
        <b/>
        <i val="0"/>
        <color rgb="FFC00000"/>
      </font>
    </dxf>
    <dxf>
      <border>
        <right style="medium">
          <color rgb="FF0070C0"/>
        </right>
      </border>
    </dxf>
    <dxf>
      <font>
        <color theme="0"/>
      </font>
      <fill>
        <patternFill>
          <bgColor rgb="FF0070C0"/>
        </patternFill>
      </fill>
      <border>
        <bottom style="medium"/>
      </border>
    </dxf>
    <dxf>
      <fill>
        <patternFill>
          <bgColor theme="0" tint="-0.04997999966144562"/>
        </patternFill>
      </fill>
      <border>
        <left style="thick"/>
        <right style="thick"/>
        <top style="thick"/>
        <bottom style="thick"/>
        <vertical style="thin">
          <color theme="0" tint="-0.24993999302387238"/>
        </vertical>
        <horizontal style="thin">
          <color theme="0" tint="-0.24993999302387238"/>
        </horizontal>
      </border>
    </dxf>
  </dxfs>
  <tableStyles count="1" defaultTableStyle="TableStyleMedium2" defaultPivotStyle="PivotStyleLight16">
    <tableStyle name="PivotTable Style 1 2" table="0" count="9">
      <tableStyleElement type="wholeTable" dxfId="8"/>
      <tableStyleElement type="headerRow" dxfId="7"/>
      <tableStyleElement type="firstColumn" dxfId="6"/>
      <tableStyleElement type="firstColumnStripe" dxfId="5"/>
      <tableStyleElement type="firstSubtotalColumn" dxfId="4"/>
      <tableStyleElement type="firstSubtotalRow" dxfId="3"/>
      <tableStyleElement type="firstRowSubheading" dxfId="2"/>
      <tableStyleElement type="pageFieldLabels" dxfId="1"/>
      <tableStyleElement type="pageFieldValues"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externalLink" Target="externalLinks/externalLink8.xml" /><Relationship Id="rId25" Type="http://schemas.openxmlformats.org/officeDocument/2006/relationships/externalLink" Target="externalLinks/externalLink9.xml" /><Relationship Id="rId26" Type="http://schemas.openxmlformats.org/officeDocument/2006/relationships/externalLink" Target="externalLinks/externalLink10.xml" /><Relationship Id="rId27" Type="http://schemas.openxmlformats.org/officeDocument/2006/relationships/externalLink" Target="externalLinks/externalLink11.xml" /><Relationship Id="rId2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800" b="1" i="1" u="none" baseline="0">
                <a:latin typeface="Calibri"/>
                <a:ea typeface="Calibri"/>
                <a:cs typeface="Calibri"/>
              </a:rPr>
              <a:t>Market share</a:t>
            </a:r>
          </a:p>
        </c:rich>
      </c:tx>
      <c:layout>
        <c:manualLayout>
          <c:xMode val="edge"/>
          <c:yMode val="edge"/>
          <c:x val="0.821"/>
          <c:y val="0.06275"/>
        </c:manualLayout>
      </c:layout>
      <c:overlay val="1"/>
      <c:spPr>
        <a:noFill/>
        <a:ln>
          <a:noFill/>
        </a:ln>
      </c:spPr>
    </c:title>
    <c:plotArea>
      <c:layout>
        <c:manualLayout>
          <c:layoutTarget val="inner"/>
          <c:xMode val="edge"/>
          <c:yMode val="edge"/>
          <c:x val="0.05075"/>
          <c:y val="0.07275"/>
          <c:w val="0.94125"/>
          <c:h val="0.8545"/>
        </c:manualLayout>
      </c:layout>
      <c:scatterChart>
        <c:scatterStyle val="lineMarker"/>
        <c:varyColors val="0"/>
        <c:ser>
          <c:idx val="0"/>
          <c:order val="0"/>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11"/>
            <c:spPr>
              <a:solidFill>
                <a:schemeClr val="accent5">
                  <a:lumMod val="75000"/>
                </a:schemeClr>
              </a:solidFill>
              <a:ln w="34925">
                <a:solidFill>
                  <a:schemeClr val="tx1">
                    <a:lumMod val="50000"/>
                    <a:lumOff val="50000"/>
                  </a:schemeClr>
                </a:solidFill>
              </a:ln>
            </c:spPr>
          </c:marker>
          <c:dLbls>
            <c:dLbl>
              <c:idx val="0"/>
              <c:layout>
                <c:manualLayout>
                  <c:x val="-0.05275"/>
                  <c:y val="-0.07175"/>
                </c:manualLayout>
              </c:layout>
              <c:showLegendKey val="0"/>
              <c:showVal val="1"/>
              <c:showBubbleSize val="0"/>
              <c:showCatName val="1"/>
              <c:showSerName val="0"/>
              <c:showPercent val="0"/>
            </c:dLbl>
            <c:dLbl>
              <c:idx val="1"/>
              <c:layout>
                <c:manualLayout>
                  <c:x val="-0.036"/>
                  <c:y val="-0.08025"/>
                </c:manualLayout>
              </c:layout>
              <c:showLegendKey val="0"/>
              <c:showVal val="1"/>
              <c:showBubbleSize val="0"/>
              <c:showCatName val="1"/>
              <c:showSerName val="0"/>
              <c:showPercent val="0"/>
            </c:dLbl>
            <c:dLbl>
              <c:idx val="2"/>
              <c:layout>
                <c:manualLayout>
                  <c:x val="-0.04125"/>
                  <c:y val="-0.05575"/>
                </c:manualLayout>
              </c:layout>
              <c:showLegendKey val="0"/>
              <c:showVal val="1"/>
              <c:showBubbleSize val="0"/>
              <c:showCatName val="1"/>
              <c:showSerName val="0"/>
              <c:showPercent val="0"/>
            </c:dLbl>
            <c:dLbl>
              <c:idx val="3"/>
              <c:layout>
                <c:manualLayout>
                  <c:x val="-0.03925"/>
                  <c:y val="-0.06425"/>
                </c:manualLayout>
              </c:layout>
              <c:showLegendKey val="0"/>
              <c:showVal val="1"/>
              <c:showBubbleSize val="0"/>
              <c:showCatName val="1"/>
              <c:showSerName val="0"/>
              <c:showPercent val="0"/>
            </c:dLbl>
            <c:dLbl>
              <c:idx val="4"/>
              <c:layout>
                <c:manualLayout>
                  <c:x val="-0.0475"/>
                  <c:y val="-0.07275"/>
                </c:manualLayout>
              </c:layout>
              <c:showLegendKey val="0"/>
              <c:showVal val="1"/>
              <c:showBubbleSize val="0"/>
              <c:showCatName val="1"/>
              <c:showSerName val="0"/>
              <c:showPercent val="0"/>
            </c:dLbl>
            <c:dLbl>
              <c:idx val="5"/>
              <c:layout>
                <c:manualLayout>
                  <c:x val="-0.04125"/>
                  <c:y val="-0.08375"/>
                </c:manualLayout>
              </c:layout>
              <c:showLegendKey val="0"/>
              <c:showVal val="1"/>
              <c:showBubbleSize val="0"/>
              <c:showCatName val="1"/>
              <c:showSerName val="0"/>
              <c:showPercent val="0"/>
            </c:dLbl>
            <c:dLbl>
              <c:idx val="6"/>
              <c:layout>
                <c:manualLayout>
                  <c:x val="-0.02225"/>
                  <c:y val="-0.08325"/>
                </c:manualLayout>
              </c:layout>
              <c:showLegendKey val="0"/>
              <c:showVal val="1"/>
              <c:showBubbleSize val="0"/>
              <c:showCatName val="1"/>
              <c:showSerName val="0"/>
              <c:showPercent val="0"/>
            </c:dLbl>
            <c:dLbl>
              <c:idx val="7"/>
              <c:layout>
                <c:manualLayout>
                  <c:x val="-0.04575"/>
                  <c:y val="-0.08525"/>
                </c:manualLayout>
              </c:layout>
              <c:showLegendKey val="0"/>
              <c:showVal val="1"/>
              <c:showBubbleSize val="0"/>
              <c:showCatName val="1"/>
              <c:showSerName val="0"/>
              <c:showPercent val="0"/>
            </c:dLbl>
            <c:dLbl>
              <c:idx val="8"/>
              <c:layout>
                <c:manualLayout>
                  <c:x val="-0.04325"/>
                  <c:y val="-0.0785"/>
                </c:manualLayout>
              </c:layout>
              <c:showLegendKey val="0"/>
              <c:showVal val="1"/>
              <c:showBubbleSize val="0"/>
              <c:showCatName val="1"/>
              <c:showSerName val="0"/>
              <c:showPercent val="0"/>
            </c:dLbl>
            <c:dLbl>
              <c:idx val="9"/>
              <c:layout>
                <c:manualLayout>
                  <c:x val="-0.036"/>
                  <c:y val="-0.06725"/>
                </c:manualLayout>
              </c:layout>
              <c:showLegendKey val="0"/>
              <c:showVal val="1"/>
              <c:showBubbleSize val="0"/>
              <c:showCatName val="1"/>
              <c:showSerName val="0"/>
              <c:showPercent val="0"/>
            </c:dLbl>
            <c:dLbl>
              <c:idx val="10"/>
              <c:layout>
                <c:manualLayout>
                  <c:x val="-0.06975"/>
                  <c:y val="-0.075"/>
                </c:manualLayout>
              </c:layout>
              <c:showLegendKey val="0"/>
              <c:showVal val="1"/>
              <c:showBubbleSize val="0"/>
              <c:showCatName val="1"/>
              <c:showSerName val="0"/>
              <c:showPercent val="0"/>
            </c:dLbl>
            <c:dLbl>
              <c:idx val="11"/>
              <c:layout>
                <c:manualLayout>
                  <c:x val="-0.05975"/>
                  <c:y val="-0.05175"/>
                </c:manualLayout>
              </c:layout>
              <c:showLegendKey val="0"/>
              <c:showVal val="1"/>
              <c:showBubbleSize val="0"/>
              <c:showCatName val="1"/>
              <c:showSerName val="0"/>
              <c:showPercent val="0"/>
            </c:dLbl>
            <c:dLbl>
              <c:idx val="12"/>
              <c:layout>
                <c:manualLayout>
                  <c:x val="-0.03875"/>
                  <c:y val="-0.05275"/>
                </c:manualLayout>
              </c:layout>
              <c:showLegendKey val="0"/>
              <c:showVal val="1"/>
              <c:showBubbleSize val="0"/>
              <c:showCatName val="1"/>
              <c:showSerName val="0"/>
              <c:showPercent val="0"/>
            </c:dLbl>
            <c:dLbl>
              <c:idx val="13"/>
              <c:layout>
                <c:manualLayout>
                  <c:x val="-0.0405"/>
                  <c:y val="-0.06875"/>
                </c:manualLayout>
              </c:layout>
              <c:showLegendKey val="0"/>
              <c:showVal val="1"/>
              <c:showBubbleSize val="0"/>
              <c:showCatName val="1"/>
              <c:showSerName val="0"/>
              <c:showPercent val="0"/>
            </c:dLbl>
            <c:dLbl>
              <c:idx val="14"/>
              <c:layout>
                <c:manualLayout>
                  <c:x val="-0.054"/>
                  <c:y val="-0.07125"/>
                </c:manualLayout>
              </c:layout>
              <c:showLegendKey val="0"/>
              <c:showVal val="1"/>
              <c:showBubbleSize val="0"/>
              <c:showCatName val="1"/>
              <c:showSerName val="0"/>
              <c:showPercent val="0"/>
            </c:dLbl>
            <c:dLbl>
              <c:idx val="15"/>
              <c:layout>
                <c:manualLayout>
                  <c:x val="-0.036"/>
                  <c:y val="-0.05275"/>
                </c:manualLayout>
              </c:layout>
              <c:showLegendKey val="0"/>
              <c:showVal val="1"/>
              <c:showBubbleSize val="0"/>
              <c:showCatName val="1"/>
              <c:showSerName val="0"/>
              <c:showPercent val="0"/>
            </c:dLbl>
            <c:numFmt formatCode="0.0%" sourceLinked="0"/>
            <c:spPr>
              <a:noFill/>
              <a:ln>
                <a:noFill/>
              </a:ln>
            </c:spPr>
            <c:txPr>
              <a:bodyPr vert="horz" rot="0" anchor="ctr"/>
              <a:lstStyle/>
              <a:p>
                <a:pPr algn="ctr">
                  <a:defRPr lang="en-US" cap="none" b="0" u="none" baseline="0">
                    <a:latin typeface="Calibri"/>
                    <a:ea typeface="Calibri"/>
                    <a:cs typeface="Calibri"/>
                  </a:defRPr>
                </a:pPr>
              </a:p>
            </c:txPr>
            <c:showLegendKey val="0"/>
            <c:showVal val="1"/>
            <c:showBubbleSize val="0"/>
            <c:showCatName val="1"/>
            <c:showSerName val="0"/>
            <c:showPercent val="0"/>
          </c:dLbls>
          <c:xVal>
            <c:strRef>
              <c:f>1!$C$83:$R$83</c:f>
              <c:strCache/>
            </c:strRef>
          </c:xVal>
          <c:yVal>
            <c:numRef>
              <c:f>1!$C$84:$R$84</c:f>
              <c:numCache/>
            </c:numRef>
          </c:yVal>
          <c:smooth val="0"/>
        </c:ser>
        <c:axId val="51037033"/>
        <c:axId val="56680114"/>
      </c:scatterChart>
      <c:valAx>
        <c:axId val="51037033"/>
        <c:scaling>
          <c:orientation val="minMax"/>
        </c:scaling>
        <c:axPos val="b"/>
        <c:delete val="1"/>
        <c:majorTickMark val="out"/>
        <c:minorTickMark val="none"/>
        <c:tickLblPos val="none"/>
        <c:crossAx val="56680114"/>
        <c:crosses val="autoZero"/>
        <c:crossBetween val="midCat"/>
        <c:dispUnits/>
      </c:valAx>
      <c:valAx>
        <c:axId val="56680114"/>
        <c:scaling>
          <c:orientation val="minMax"/>
        </c:scaling>
        <c:axPos val="l"/>
        <c:delete val="0"/>
        <c:numFmt formatCode="0%" sourceLinked="0"/>
        <c:majorTickMark val="out"/>
        <c:minorTickMark val="none"/>
        <c:tickLblPos val="nextTo"/>
        <c:crossAx val="51037033"/>
        <c:crosses val="autoZero"/>
        <c:crossBetween val="midCat"/>
        <c:dispUnits/>
      </c:valAx>
      <c:spPr>
        <a:noFill/>
        <a:ln>
          <a:noFill/>
        </a:ln>
      </c:spPr>
    </c:plotArea>
    <c:plotVisOnly val="1"/>
    <c:dispBlanksAs val="gap"/>
    <c:showDLblsOverMax val="0"/>
  </c:chart>
  <c:spPr>
    <a:ln w="63500" cmpd="thickThin">
      <a:solidFill>
        <a:schemeClr val="accent5">
          <a:lumMod val="75000"/>
        </a:schemeClr>
      </a:solid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en-US"/>
  <c:printSettings xmlns:c="http://schemas.openxmlformats.org/drawingml/2006/chart">
    <c:headerFooter/>
    <c:pageMargins b="0.75000000000000944" l="0.70000000000000062" r="0.70000000000000062" t="0.75000000000000944" header="0.30000000000000032" footer="0.30000000000000032"/>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Graph 1. Structure of Gross Written Premium</a:t>
            </a:r>
          </a:p>
        </c:rich>
      </c:tx>
      <c:layout>
        <c:manualLayout>
          <c:xMode val="edge"/>
          <c:yMode val="edge"/>
          <c:x val="0.346"/>
          <c:y val="0.041"/>
        </c:manualLayout>
      </c:layout>
      <c:overlay val="0"/>
      <c:spPr>
        <a:noFill/>
        <a:ln>
          <a:noFill/>
        </a:ln>
      </c:spPr>
    </c:title>
    <c:plotArea>
      <c:layout>
        <c:manualLayout>
          <c:layoutTarget val="inner"/>
          <c:xMode val="edge"/>
          <c:yMode val="edge"/>
          <c:x val="0.0275"/>
          <c:y val="0.1225"/>
          <c:w val="0.9725"/>
          <c:h val="0.65675"/>
        </c:manualLayout>
      </c:layout>
      <c:barChart>
        <c:barDir val="col"/>
        <c:grouping val="percentStacked"/>
        <c:varyColors val="0"/>
        <c:ser>
          <c:idx val="0"/>
          <c:order val="0"/>
          <c:tx>
            <c:strRef>
              <c:f>1!$B$57</c:f>
              <c:strCache>
                <c:ptCount val="1"/>
                <c:pt idx="0">
                  <c:v>01. Accident</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3"/>
              <c:delete val="1"/>
            </c:dLbl>
            <c:dLbl>
              <c:idx val="14"/>
              <c:delete val="1"/>
            </c:dLbl>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1!$C$55:$R$55</c:f>
              <c:strCache/>
            </c:strRef>
          </c:cat>
          <c:val>
            <c:numRef>
              <c:f>1!$C$57:$M$57</c:f>
              <c:numCache/>
            </c:numRef>
          </c:val>
        </c:ser>
        <c:ser>
          <c:idx val="1"/>
          <c:order val="1"/>
          <c:tx>
            <c:strRef>
              <c:f>1!$B$58</c:f>
              <c:strCache>
                <c:ptCount val="1"/>
                <c:pt idx="0">
                  <c:v>02. Health</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1!$C$55:$R$55</c:f>
              <c:strCache/>
            </c:strRef>
          </c:cat>
          <c:val>
            <c:numRef>
              <c:f>1!$C$58:$M$58</c:f>
              <c:numCache/>
            </c:numRef>
          </c:val>
        </c:ser>
        <c:ser>
          <c:idx val="2"/>
          <c:order val="2"/>
          <c:tx>
            <c:strRef>
              <c:f>1!$B$59</c:f>
              <c:strCache>
                <c:ptCount val="1"/>
                <c:pt idx="0">
                  <c:v>03. Motor vehicles (casco)</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4"/>
              <c:delete val="1"/>
            </c:dLbl>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1!$C$55:$R$55</c:f>
              <c:strCache/>
            </c:strRef>
          </c:cat>
          <c:val>
            <c:numRef>
              <c:f>1!$C$59:$M$59</c:f>
              <c:numCache/>
            </c:numRef>
          </c:val>
        </c:ser>
        <c:ser>
          <c:idx val="3"/>
          <c:order val="3"/>
          <c:tx>
            <c:strRef>
              <c:f>1!$B$60</c:f>
              <c:strCache>
                <c:ptCount val="1"/>
                <c:pt idx="0">
                  <c:v>04. Railway vehicles (casco)</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1!$C$55:$R$55</c:f>
              <c:strCache/>
            </c:strRef>
          </c:cat>
          <c:val>
            <c:numRef>
              <c:f>1!$C$60:$M$60</c:f>
              <c:numCache/>
            </c:numRef>
          </c:val>
        </c:ser>
        <c:ser>
          <c:idx val="4"/>
          <c:order val="4"/>
          <c:tx>
            <c:strRef>
              <c:f>1!$B$61</c:f>
              <c:strCache>
                <c:ptCount val="1"/>
                <c:pt idx="0">
                  <c:v>05. Aircrafts (casco)</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1!$C$55:$R$55</c:f>
              <c:strCache/>
            </c:strRef>
          </c:cat>
          <c:val>
            <c:numRef>
              <c:f>1!$C$61:$M$61</c:f>
              <c:numCache/>
            </c:numRef>
          </c:val>
        </c:ser>
        <c:ser>
          <c:idx val="5"/>
          <c:order val="5"/>
          <c:tx>
            <c:strRef>
              <c:f>1!$B$62</c:f>
              <c:strCache>
                <c:ptCount val="1"/>
                <c:pt idx="0">
                  <c:v>06. Vessels (casco)</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1!$C$55:$R$55</c:f>
              <c:strCache/>
            </c:strRef>
          </c:cat>
          <c:val>
            <c:numRef>
              <c:f>1!$C$62:$M$62</c:f>
              <c:numCache/>
            </c:numRef>
          </c:val>
        </c:ser>
        <c:ser>
          <c:idx val="6"/>
          <c:order val="6"/>
          <c:tx>
            <c:strRef>
              <c:f>1!$B$63</c:f>
              <c:strCache>
                <c:ptCount val="1"/>
                <c:pt idx="0">
                  <c:v>07. Cargo</c:v>
                </c:pt>
              </c:strCache>
            </c:strRef>
          </c:tx>
          <c:spPr>
            <a:solidFill>
              <a:schemeClr val="accent1">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1!$C$55:$R$55</c:f>
              <c:strCache/>
            </c:strRef>
          </c:cat>
          <c:val>
            <c:numRef>
              <c:f>1!$C$63:$M$63</c:f>
              <c:numCache/>
            </c:numRef>
          </c:val>
        </c:ser>
        <c:ser>
          <c:idx val="7"/>
          <c:order val="7"/>
          <c:tx>
            <c:strRef>
              <c:f>1!$B$64</c:f>
              <c:strCache>
                <c:ptCount val="1"/>
                <c:pt idx="0">
                  <c:v>08.  Property, fire and nat.forces</c:v>
                </c:pt>
              </c:strCache>
            </c:strRef>
          </c:tx>
          <c:spPr>
            <a:solidFill>
              <a:schemeClr val="accent2">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4"/>
              <c:delete val="1"/>
            </c:dLbl>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1!$C$55:$R$55</c:f>
              <c:strCache/>
            </c:strRef>
          </c:cat>
          <c:val>
            <c:numRef>
              <c:f>1!$C$64:$M$64</c:f>
              <c:numCache/>
            </c:numRef>
          </c:val>
        </c:ser>
        <c:ser>
          <c:idx val="8"/>
          <c:order val="8"/>
          <c:tx>
            <c:strRef>
              <c:f>1!$B$65</c:f>
              <c:strCache>
                <c:ptCount val="1"/>
                <c:pt idx="0">
                  <c:v>09.  Property, other</c:v>
                </c:pt>
              </c:strCache>
            </c:strRef>
          </c:tx>
          <c:spPr>
            <a:solidFill>
              <a:schemeClr val="accent3">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1!$C$55:$R$55</c:f>
              <c:strCache/>
            </c:strRef>
          </c:cat>
          <c:val>
            <c:numRef>
              <c:f>1!$C$65:$M$65</c:f>
              <c:numCache/>
            </c:numRef>
          </c:val>
        </c:ser>
        <c:ser>
          <c:idx val="9"/>
          <c:order val="9"/>
          <c:tx>
            <c:strRef>
              <c:f>1!$B$66</c:f>
              <c:strCache>
                <c:ptCount val="1"/>
                <c:pt idx="0">
                  <c:v>10. MTPL (total)</c:v>
                </c:pt>
              </c:strCache>
            </c:strRef>
          </c:tx>
          <c:spPr>
            <a:solidFill>
              <a:schemeClr val="accent4">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chemeClr val="bg1"/>
                    </a:solidFill>
                    <a:latin typeface="+mn-lt"/>
                    <a:ea typeface="Calibri"/>
                    <a:cs typeface="Calibri"/>
                  </a:defRPr>
                </a:pPr>
              </a:p>
            </c:txPr>
            <c:showLegendKey val="0"/>
            <c:showVal val="1"/>
            <c:showBubbleSize val="0"/>
            <c:showCatName val="0"/>
            <c:showSerName val="0"/>
            <c:showPercent val="0"/>
          </c:dLbls>
          <c:cat>
            <c:strRef>
              <c:f>1!$C$55:$R$55</c:f>
              <c:strCache/>
            </c:strRef>
          </c:cat>
          <c:val>
            <c:numRef>
              <c:f>1!$C$66:$M$66</c:f>
              <c:numCache/>
            </c:numRef>
          </c:val>
        </c:ser>
        <c:ser>
          <c:idx val="10"/>
          <c:order val="10"/>
          <c:tx>
            <c:strRef>
              <c:f>1!$B$67</c:f>
              <c:strCache>
                <c:ptCount val="1"/>
                <c:pt idx="0">
                  <c:v>11.Aircraft's liability</c:v>
                </c:pt>
              </c:strCache>
            </c:strRef>
          </c:tx>
          <c:spPr>
            <a:solidFill>
              <a:schemeClr val="accent5">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1!$C$55:$R$55</c:f>
              <c:strCache/>
            </c:strRef>
          </c:cat>
          <c:val>
            <c:numRef>
              <c:f>1!$C$67:$M$67</c:f>
              <c:numCache/>
            </c:numRef>
          </c:val>
        </c:ser>
        <c:ser>
          <c:idx val="11"/>
          <c:order val="11"/>
          <c:tx>
            <c:strRef>
              <c:f>1!$B$68</c:f>
              <c:strCache>
                <c:ptCount val="1"/>
                <c:pt idx="0">
                  <c:v>12. Vessel's liability</c:v>
                </c:pt>
              </c:strCache>
            </c:strRef>
          </c:tx>
          <c:spPr>
            <a:solidFill>
              <a:schemeClr val="accent6">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1!$C$55:$R$55</c:f>
              <c:strCache/>
            </c:strRef>
          </c:cat>
          <c:val>
            <c:numRef>
              <c:f>1!$C$68:$M$68</c:f>
              <c:numCache/>
            </c:numRef>
          </c:val>
        </c:ser>
        <c:ser>
          <c:idx val="12"/>
          <c:order val="12"/>
          <c:tx>
            <c:strRef>
              <c:f>1!$B$69</c:f>
              <c:strCache>
                <c:ptCount val="1"/>
                <c:pt idx="0">
                  <c:v>13. General liability</c:v>
                </c:pt>
              </c:strCache>
            </c:strRef>
          </c:tx>
          <c:spPr>
            <a:solidFill>
              <a:schemeClr val="accent1">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1!$C$55:$R$55</c:f>
              <c:strCache/>
            </c:strRef>
          </c:cat>
          <c:val>
            <c:numRef>
              <c:f>1!$C$69:$M$69</c:f>
              <c:numCache/>
            </c:numRef>
          </c:val>
        </c:ser>
        <c:ser>
          <c:idx val="13"/>
          <c:order val="13"/>
          <c:tx>
            <c:strRef>
              <c:f>1!$B$70</c:f>
              <c:strCache>
                <c:ptCount val="1"/>
                <c:pt idx="0">
                  <c:v>14. Credit</c:v>
                </c:pt>
              </c:strCache>
            </c:strRef>
          </c:tx>
          <c:spPr>
            <a:solidFill>
              <a:schemeClr val="accent2">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1!$C$55:$R$55</c:f>
              <c:strCache/>
            </c:strRef>
          </c:cat>
          <c:val>
            <c:numRef>
              <c:f>1!$C$70:$M$70</c:f>
              <c:numCache/>
            </c:numRef>
          </c:val>
        </c:ser>
        <c:ser>
          <c:idx val="14"/>
          <c:order val="14"/>
          <c:tx>
            <c:strRef>
              <c:f>1!$B$71</c:f>
              <c:strCache>
                <c:ptCount val="1"/>
                <c:pt idx="0">
                  <c:v>15. Suretyship</c:v>
                </c:pt>
              </c:strCache>
            </c:strRef>
          </c:tx>
          <c:spPr>
            <a:solidFill>
              <a:schemeClr val="accent3">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1!$C$55:$R$55</c:f>
              <c:strCache/>
            </c:strRef>
          </c:cat>
          <c:val>
            <c:numRef>
              <c:f>1!$C$71:$M$71</c:f>
              <c:numCache/>
            </c:numRef>
          </c:val>
        </c:ser>
        <c:ser>
          <c:idx val="15"/>
          <c:order val="15"/>
          <c:tx>
            <c:strRef>
              <c:f>1!$B$72</c:f>
              <c:strCache>
                <c:ptCount val="1"/>
                <c:pt idx="0">
                  <c:v>16. Financial losses</c:v>
                </c:pt>
              </c:strCache>
            </c:strRef>
          </c:tx>
          <c:spPr>
            <a:solidFill>
              <a:schemeClr val="accent4">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1!$C$55:$R$55</c:f>
              <c:strCache/>
            </c:strRef>
          </c:cat>
          <c:val>
            <c:numRef>
              <c:f>1!$C$72:$M$72</c:f>
              <c:numCache/>
            </c:numRef>
          </c:val>
        </c:ser>
        <c:ser>
          <c:idx val="16"/>
          <c:order val="16"/>
          <c:tx>
            <c:strRef>
              <c:f>1!$B$73</c:f>
              <c:strCache>
                <c:ptCount val="1"/>
                <c:pt idx="0">
                  <c:v>17. Legal expenses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1!$C$55:$R$55</c:f>
              <c:strCache/>
            </c:strRef>
          </c:cat>
          <c:val>
            <c:numRef>
              <c:f>1!$C$73:$M$73</c:f>
              <c:numCache/>
            </c:numRef>
          </c:val>
        </c:ser>
        <c:ser>
          <c:idx val="17"/>
          <c:order val="17"/>
          <c:tx>
            <c:strRef>
              <c:f>1!$B$74</c:f>
              <c:strCache>
                <c:ptCount val="1"/>
                <c:pt idx="0">
                  <c:v>18.Tourists assistance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1!$C$55:$R$55</c:f>
              <c:strCache/>
            </c:strRef>
          </c:cat>
          <c:val>
            <c:numRef>
              <c:f>1!$C$74:$M$74</c:f>
              <c:numCache/>
            </c:numRef>
          </c:val>
        </c:ser>
        <c:ser>
          <c:idx val="18"/>
          <c:order val="18"/>
          <c:tx>
            <c:strRef>
              <c:f>1!$B$75</c:f>
              <c:strCache>
                <c:ptCount val="1"/>
                <c:pt idx="0">
                  <c:v>19. Life assurance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1!$C$55:$R$55</c:f>
              <c:strCache/>
            </c:strRef>
          </c:cat>
          <c:val>
            <c:numRef>
              <c:f>1!$C$75:$R$75</c:f>
              <c:numCache/>
            </c:numRef>
          </c:val>
        </c:ser>
        <c:ser>
          <c:idx val="19"/>
          <c:order val="19"/>
          <c:tx>
            <c:strRef>
              <c:f>1!$B$76</c:f>
              <c:strCache>
                <c:ptCount val="1"/>
                <c:pt idx="0">
                  <c:v>20. Marriage and birth</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1!$C$55:$R$55</c:f>
              <c:strCache/>
            </c:strRef>
          </c:cat>
          <c:val>
            <c:numRef>
              <c:f>1!$C$76:$R$76</c:f>
              <c:numCache/>
            </c:numRef>
          </c:val>
        </c:ser>
        <c:ser>
          <c:idx val="20"/>
          <c:order val="20"/>
          <c:tx>
            <c:strRef>
              <c:f>1!$B$77</c:f>
              <c:strCache>
                <c:ptCount val="1"/>
                <c:pt idx="0">
                  <c:v>21. Unit- linked</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1!$C$55:$R$55</c:f>
              <c:strCache/>
            </c:strRef>
          </c:cat>
          <c:val>
            <c:numRef>
              <c:f>1!$C$77:$R$77</c:f>
              <c:numCache/>
            </c:numRef>
          </c:val>
        </c:ser>
        <c:overlap val="100"/>
        <c:axId val="40358979"/>
        <c:axId val="27686492"/>
      </c:barChart>
      <c:catAx>
        <c:axId val="40358979"/>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000000"/>
                </a:solidFill>
                <a:latin typeface="+mn-lt"/>
                <a:ea typeface="+mn-cs"/>
                <a:cs typeface="+mn-cs"/>
              </a:defRPr>
            </a:pPr>
          </a:p>
        </c:txPr>
        <c:crossAx val="27686492"/>
        <c:crosses val="autoZero"/>
        <c:auto val="1"/>
        <c:lblOffset val="100"/>
        <c:noMultiLvlLbl val="0"/>
      </c:catAx>
      <c:valAx>
        <c:axId val="27686492"/>
        <c:scaling>
          <c:orientation val="minMax"/>
          <c:min val="0"/>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rgbClr val="000000"/>
                </a:solidFill>
                <a:latin typeface="+mn-lt"/>
                <a:ea typeface="+mn-cs"/>
                <a:cs typeface="+mn-cs"/>
              </a:defRPr>
            </a:pPr>
          </a:p>
        </c:txPr>
        <c:crossAx val="40358979"/>
        <c:crosses val="autoZero"/>
        <c:crossBetween val="between"/>
        <c:dispUnits/>
      </c:valAx>
      <c:spPr>
        <a:noFill/>
        <a:ln>
          <a:noFill/>
        </a:ln>
      </c:spPr>
    </c:plotArea>
    <c:legend>
      <c:legendPos val="b"/>
      <c:layout>
        <c:manualLayout>
          <c:xMode val="edge"/>
          <c:yMode val="edge"/>
          <c:x val="0.009"/>
          <c:y val="0.8435"/>
          <c:w val="0.9735"/>
          <c:h val="0.12625"/>
        </c:manualLayout>
      </c:layout>
      <c:overlay val="0"/>
      <c:spPr>
        <a:noFill/>
        <a:ln>
          <a:noFill/>
        </a:ln>
      </c:spPr>
      <c:txPr>
        <a:bodyPr vert="horz" rot="0"/>
        <a:lstStyle/>
        <a:p>
          <a:pPr>
            <a:defRPr lang="en-US" cap="none" sz="1000" b="0" i="0" u="none" baseline="0">
              <a:solidFill>
                <a:srgbClr val="000000"/>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b="0" u="none" baseline="0">
          <a:solidFill>
            <a:srgbClr val="000000"/>
          </a:solidFill>
          <a:latin typeface="Calibri"/>
          <a:ea typeface="Calibri"/>
          <a:cs typeface="Calibri"/>
        </a:defRPr>
      </a:pPr>
    </a:p>
  </c:txPr>
  <c:clrMapOvr xmlns:c="http://schemas.openxmlformats.org/drawingml/2006/chart" bg1="lt1" tx1="dk1" bg2="lt2" tx2="dk2" accent1="accent1" accent2="accent2" accent3="accent3" accent4="accent4" accent5="accent5" accent6="accent6" hlink="hlink" folHlink="folHlink"/>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view3D>
      <c:rotX val="15"/>
      <c:rotY val="20"/>
      <c:depthPercent val="100"/>
      <c:rAngAx val="1"/>
    </c:view3D>
    <c:plotArea>
      <c:layout>
        <c:manualLayout>
          <c:layoutTarget val="inner"/>
          <c:xMode val="edge"/>
          <c:yMode val="edge"/>
          <c:x val="0.0325"/>
          <c:y val="0.019"/>
          <c:w val="0.9625"/>
          <c:h val="0.63525"/>
        </c:manualLayout>
      </c:layout>
      <c:bar3DChart>
        <c:barDir val="col"/>
        <c:grouping val="percentStacked"/>
        <c:varyColors val="0"/>
        <c:ser>
          <c:idx val="4"/>
          <c:order val="0"/>
          <c:tx>
            <c:strRef>
              <c:f>9!$A$11</c:f>
              <c:strCache>
                <c:ptCount val="1"/>
                <c:pt idx="0">
                  <c:v>State</c:v>
                </c:pt>
              </c:strCache>
            </c:strRef>
          </c:tx>
          <c:spPr>
            <a:solidFill>
              <a:schemeClr val="accent5"/>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(9!$B$4:$L$4,9!$N$4:$R$4)</c:f>
              <c:strCache/>
            </c:strRef>
          </c:cat>
          <c:val>
            <c:numRef>
              <c:f>9!$B$58:$Q$58</c:f>
              <c:numCache/>
            </c:numRef>
          </c:val>
          <c:shape val="box"/>
        </c:ser>
        <c:ser>
          <c:idx val="3"/>
          <c:order val="1"/>
          <c:tx>
            <c:strRef>
              <c:f>9!$A$10</c:f>
              <c:strCache>
                <c:ptCount val="1"/>
                <c:pt idx="0">
                  <c:v>Domestic natural persons</c:v>
                </c:pt>
              </c:strCache>
            </c:strRef>
          </c:tx>
          <c:spPr>
            <a:gradFill rotWithShape="1">
              <a:gsLst>
                <a:gs pos="0">
                  <a:srgbClr val="8064A2">
                    <a:shade val="51000"/>
                    <a:satMod val="130000"/>
                  </a:srgbClr>
                </a:gs>
                <a:gs pos="80000">
                  <a:srgbClr val="8064A2">
                    <a:shade val="93000"/>
                    <a:satMod val="130000"/>
                  </a:srgbClr>
                </a:gs>
                <a:gs pos="100000">
                  <a:srgbClr val="8064A2">
                    <a:shade val="94000"/>
                    <a:satMod val="135000"/>
                  </a:srgb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18"/>
                  <c:y val="-0.03475"/>
                </c:manualLayout>
              </c:layout>
              <c:showLegendKey val="0"/>
              <c:showVal val="1"/>
              <c:showBubbleSize val="0"/>
              <c:showCatName val="0"/>
              <c:showSerName val="0"/>
              <c:showPercent val="0"/>
            </c:dLbl>
            <c:dLbl>
              <c:idx val="1"/>
              <c:layout>
                <c:manualLayout>
                  <c:x val="0.0165"/>
                  <c:y val="-0.0175"/>
                </c:manualLayout>
              </c:layout>
              <c:showLegendKey val="0"/>
              <c:showVal val="1"/>
              <c:showBubbleSize val="0"/>
              <c:showCatName val="0"/>
              <c:showSerName val="0"/>
              <c:showPercent val="0"/>
            </c:dLbl>
            <c:dLbl>
              <c:idx val="2"/>
              <c:layout>
                <c:manualLayout>
                  <c:x val="0.0375"/>
                  <c:y val="0"/>
                </c:manualLayout>
              </c:layout>
              <c:showLegendKey val="0"/>
              <c:showVal val="1"/>
              <c:showBubbleSize val="0"/>
              <c:showCatName val="0"/>
              <c:showSerName val="0"/>
              <c:showPercent val="0"/>
            </c:dLbl>
            <c:dLbl>
              <c:idx val="3"/>
              <c:layout>
                <c:manualLayout>
                  <c:x val="0.03875"/>
                  <c:y val="-0.00825"/>
                </c:manualLayout>
              </c:layout>
              <c:showLegendKey val="0"/>
              <c:showVal val="1"/>
              <c:showBubbleSize val="0"/>
              <c:showCatName val="0"/>
              <c:showSerName val="0"/>
              <c:showPercent val="0"/>
            </c:dLbl>
            <c:dLbl>
              <c:idx val="4"/>
              <c:delete val="1"/>
            </c:dLbl>
            <c:dLbl>
              <c:idx val="5"/>
              <c:delete val="1"/>
            </c:dLbl>
            <c:dLbl>
              <c:idx val="6"/>
              <c:delete val="1"/>
            </c:dLbl>
            <c:dLbl>
              <c:idx val="7"/>
              <c:delete val="1"/>
            </c:dLbl>
            <c:dLbl>
              <c:idx val="8"/>
              <c:layout>
                <c:manualLayout>
                  <c:x val="0.00725"/>
                  <c:y val="-0.06725"/>
                </c:manualLayout>
              </c:layout>
              <c:showLegendKey val="0"/>
              <c:showVal val="1"/>
              <c:showBubbleSize val="0"/>
              <c:showCatName val="0"/>
              <c:showSerName val="0"/>
              <c:showPercent val="0"/>
            </c:dLbl>
            <c:dLbl>
              <c:idx val="9"/>
              <c:delete val="1"/>
            </c:dLbl>
            <c:dLbl>
              <c:idx val="10"/>
              <c:delete val="1"/>
            </c:dLbl>
            <c:dLbl>
              <c:idx val="11"/>
              <c:delete val="1"/>
            </c:dLbl>
            <c:dLbl>
              <c:idx val="12"/>
              <c:delete val="1"/>
            </c:dLbl>
            <c:dLbl>
              <c:idx val="13"/>
              <c:delete val="1"/>
            </c:dLbl>
            <c:dLbl>
              <c:idx val="14"/>
              <c:delete val="1"/>
            </c:dLbl>
            <c:dLbl>
              <c:idx val="15"/>
              <c:layout>
                <c:manualLayout>
                  <c:x val="0.0275"/>
                  <c:y val="-0.0305"/>
                </c:manualLayout>
              </c:layout>
              <c:showLegendKey val="0"/>
              <c:showVal val="1"/>
              <c:showBubbleSize val="0"/>
              <c:showCatName val="0"/>
              <c:showSerName val="0"/>
              <c:showPercent val="0"/>
            </c:dLbl>
            <c:numFmt formatCode="General" sourceLinked="1"/>
            <c:spPr>
              <a:gradFill rotWithShape="1">
                <a:gsLst>
                  <a:gs pos="0">
                    <a:srgbClr val="8064A2">
                      <a:shade val="51000"/>
                      <a:satMod val="130000"/>
                    </a:srgbClr>
                  </a:gs>
                  <a:gs pos="80000">
                    <a:srgbClr val="8064A2">
                      <a:shade val="93000"/>
                      <a:satMod val="130000"/>
                    </a:srgbClr>
                  </a:gs>
                  <a:gs pos="100000">
                    <a:srgbClr val="8064A2">
                      <a:shade val="94000"/>
                      <a:satMod val="135000"/>
                    </a:srgb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txPr>
              <a:bodyPr vert="horz" rot="0" anchor="ctr">
                <a:spAutoFit/>
              </a:bodyPr>
              <a:lstStyle/>
              <a:p>
                <a:pPr algn="ctr">
                  <a:defRPr lang="en-US" cap="none" b="1" u="none" baseline="0">
                    <a:solidFill>
                      <a:srgbClr val="FFFFFF"/>
                    </a:solidFill>
                    <a:latin typeface="+mn-lt"/>
                    <a:ea typeface="Calibri"/>
                    <a:cs typeface="Calibri"/>
                  </a:defRPr>
                </a:pPr>
              </a:p>
            </c:txPr>
            <c:showLegendKey val="0"/>
            <c:showVal val="1"/>
            <c:showBubbleSize val="0"/>
            <c:showCatName val="0"/>
            <c:showSerName val="0"/>
            <c:showPercent val="0"/>
          </c:dLbls>
          <c:cat>
            <c:strRef>
              <c:f>(9!$B$4:$L$4,9!$N$4:$R$4)</c:f>
              <c:strCache/>
            </c:strRef>
          </c:cat>
          <c:val>
            <c:numRef>
              <c:f>9!$B$57:$Q$57</c:f>
              <c:numCache/>
            </c:numRef>
          </c:val>
          <c:shape val="box"/>
        </c:ser>
        <c:ser>
          <c:idx val="2"/>
          <c:order val="2"/>
          <c:tx>
            <c:strRef>
              <c:f>9!$A$9</c:f>
              <c:strCache>
                <c:ptCount val="1"/>
                <c:pt idx="0">
                  <c:v>Domestic financial legal entities</c:v>
                </c:pt>
              </c:strCache>
            </c:strRef>
          </c:tx>
          <c:spPr>
            <a:solidFill>
              <a:schemeClr val="accent3"/>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625"/>
                  <c:y val="0.01425"/>
                </c:manualLayout>
              </c:layout>
              <c:showLegendKey val="0"/>
              <c:showVal val="1"/>
              <c:showBubbleSize val="0"/>
              <c:showCatName val="0"/>
              <c:showSerName val="0"/>
              <c:showPercent val="0"/>
            </c:dLbl>
            <c:dLbl>
              <c:idx val="1"/>
              <c:layout>
                <c:manualLayout>
                  <c:x val="-0.0005"/>
                  <c:y val="0.082"/>
                </c:manualLayout>
              </c:layout>
              <c:showLegendKey val="0"/>
              <c:showVal val="1"/>
              <c:showBubbleSize val="0"/>
              <c:showCatName val="0"/>
              <c:showSerName val="0"/>
              <c:showPercent val="0"/>
            </c:dLbl>
            <c:dLbl>
              <c:idx val="3"/>
              <c:layout>
                <c:manualLayout>
                  <c:x val="0.00975"/>
                  <c:y val="-0.02125"/>
                </c:manualLayout>
              </c:layout>
              <c:showLegendKey val="0"/>
              <c:showVal val="1"/>
              <c:showBubbleSize val="0"/>
              <c:showCatName val="0"/>
              <c:showSerName val="0"/>
              <c:showPercent val="0"/>
            </c:dLbl>
            <c:dLbl>
              <c:idx val="4"/>
              <c:layout>
                <c:manualLayout>
                  <c:x val="0.0165"/>
                  <c:y val="-0.0175"/>
                </c:manualLayout>
              </c:layout>
              <c:showLegendKey val="0"/>
              <c:showVal val="1"/>
              <c:showBubbleSize val="0"/>
              <c:showCatName val="0"/>
              <c:showSerName val="0"/>
              <c:showPercent val="0"/>
            </c:dLbl>
            <c:dLbl>
              <c:idx val="9"/>
              <c:layout>
                <c:manualLayout>
                  <c:x val="-0.013"/>
                  <c:y val="0.01775"/>
                </c:manualLayout>
              </c:layout>
              <c:showLegendKey val="0"/>
              <c:showVal val="1"/>
              <c:showBubbleSize val="0"/>
              <c:showCatName val="0"/>
              <c:showSerName val="0"/>
              <c:showPercent val="0"/>
            </c:dLbl>
            <c:numFmt formatCode="General" sourceLinked="1"/>
            <c:spPr>
              <a:gradFill rotWithShape="1">
                <a:gsLst>
                  <a:gs pos="0">
                    <a:srgbClr val="9BBB59">
                      <a:shade val="51000"/>
                      <a:satMod val="130000"/>
                    </a:srgbClr>
                  </a:gs>
                  <a:gs pos="80000">
                    <a:srgbClr val="9BBB59">
                      <a:shade val="93000"/>
                      <a:satMod val="130000"/>
                    </a:srgbClr>
                  </a:gs>
                  <a:gs pos="100000">
                    <a:srgbClr val="9BBB59">
                      <a:shade val="94000"/>
                      <a:satMod val="135000"/>
                    </a:srgb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txPr>
              <a:bodyPr vert="horz" rot="0" anchor="ctr"/>
              <a:lstStyle/>
              <a:p>
                <a:pPr algn="ctr">
                  <a:defRPr lang="en-US" cap="none" b="1" u="none" baseline="0">
                    <a:solidFill>
                      <a:srgbClr val="000000"/>
                    </a:solidFill>
                    <a:latin typeface="+mn-lt"/>
                    <a:ea typeface="Calibri"/>
                    <a:cs typeface="Calibri"/>
                  </a:defRPr>
                </a:pPr>
              </a:p>
            </c:txPr>
            <c:showLegendKey val="0"/>
            <c:showVal val="1"/>
            <c:showBubbleSize val="0"/>
            <c:showCatName val="0"/>
            <c:showSerName val="0"/>
            <c:showPercent val="0"/>
          </c:dLbls>
          <c:cat>
            <c:strRef>
              <c:f>(9!$B$4:$L$4,9!$N$4:$R$4)</c:f>
              <c:strCache/>
            </c:strRef>
          </c:cat>
          <c:val>
            <c:numRef>
              <c:f>9!$B$56:$Q$56</c:f>
              <c:numCache/>
            </c:numRef>
          </c:val>
          <c:shape val="box"/>
        </c:ser>
        <c:ser>
          <c:idx val="1"/>
          <c:order val="3"/>
          <c:tx>
            <c:strRef>
              <c:f>9!$A$7</c:f>
              <c:strCache>
                <c:ptCount val="1"/>
                <c:pt idx="0">
                  <c:v>Foreign natural persons</c:v>
                </c:pt>
              </c:strCache>
            </c:strRef>
          </c:tx>
          <c:spPr>
            <a:solidFill>
              <a:schemeClr val="accent2"/>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(9!$B$4:$L$4,9!$N$4:$R$4)</c:f>
              <c:strCache/>
            </c:strRef>
          </c:cat>
          <c:val>
            <c:numRef>
              <c:f>9!$B$54:$Q$54</c:f>
              <c:numCache/>
            </c:numRef>
          </c:val>
          <c:shape val="box"/>
        </c:ser>
        <c:ser>
          <c:idx val="0"/>
          <c:order val="4"/>
          <c:tx>
            <c:strRef>
              <c:f>9!$A$6</c:f>
              <c:strCache>
                <c:ptCount val="1"/>
                <c:pt idx="0">
                  <c:v>Foreign financial legal entities</c:v>
                </c:pt>
              </c:strCache>
            </c:strRef>
          </c:tx>
          <c:spPr>
            <a:solidFill>
              <a:schemeClr val="accent6">
                <a:lumMod val="60000"/>
                <a:lumOff val="4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0065"/>
                  <c:y val="-0.03175"/>
                </c:manualLayout>
              </c:layout>
              <c:showLegendKey val="0"/>
              <c:showVal val="1"/>
              <c:showBubbleSize val="0"/>
              <c:showCatName val="0"/>
              <c:showSerName val="0"/>
              <c:showPercent val="0"/>
            </c:dLbl>
            <c:numFmt formatCode="General" sourceLinked="1"/>
            <c:spPr>
              <a:gradFill rotWithShape="1">
                <a:gsLst>
                  <a:gs pos="0">
                    <a:srgbClr val="F79646">
                      <a:tint val="50000"/>
                      <a:satMod val="300000"/>
                    </a:srgbClr>
                  </a:gs>
                  <a:gs pos="35000">
                    <a:srgbClr val="F79646">
                      <a:tint val="37000"/>
                      <a:satMod val="300000"/>
                    </a:srgbClr>
                  </a:gs>
                  <a:gs pos="100000">
                    <a:srgbClr val="F79646">
                      <a:tint val="15000"/>
                      <a:satMod val="350000"/>
                    </a:srgbClr>
                  </a:gs>
                </a:gsLst>
                <a:lin ang="16200000" scaled="1"/>
              </a:gradFill>
              <a:ln w="9525" cap="flat" cmpd="sng">
                <a:solidFill>
                  <a:srgbClr val="F79646">
                    <a:shade val="95000"/>
                    <a:satMod val="105000"/>
                  </a:srgbClr>
                </a:solidFill>
                <a:prstDash val="solid"/>
              </a:ln>
              <a:effectLst>
                <a:outerShdw blurRad="40000" dist="20000" dir="5400000" rotWithShape="0">
                  <a:prstClr val="black">
                    <a:alpha val="38000"/>
                  </a:prstClr>
                </a:outerShdw>
              </a:effectLst>
            </c:spPr>
            <c:txPr>
              <a:bodyPr vert="horz" rot="0" anchor="ctr">
                <a:spAutoFit/>
              </a:bodyPr>
              <a:lstStyle/>
              <a:p>
                <a:pPr algn="ctr">
                  <a:defRPr lang="en-US" cap="none" b="1" u="none" baseline="0">
                    <a:solidFill>
                      <a:srgbClr val="000000"/>
                    </a:solidFill>
                    <a:latin typeface="+mn-lt"/>
                    <a:ea typeface="Calibri"/>
                    <a:cs typeface="Calibri"/>
                  </a:defRPr>
                </a:pPr>
              </a:p>
            </c:txPr>
            <c:showLegendKey val="0"/>
            <c:showVal val="1"/>
            <c:showBubbleSize val="0"/>
            <c:showCatName val="0"/>
            <c:showSerName val="0"/>
            <c:showPercent val="0"/>
          </c:dLbls>
          <c:cat>
            <c:strRef>
              <c:f>(9!$B$4:$L$4,9!$N$4:$R$4)</c:f>
              <c:strCache/>
            </c:strRef>
          </c:cat>
          <c:val>
            <c:numRef>
              <c:f>9!$B$53:$Q$53</c:f>
              <c:numCache/>
            </c:numRef>
          </c:val>
          <c:shape val="box"/>
        </c:ser>
        <c:ser>
          <c:idx val="5"/>
          <c:order val="5"/>
          <c:tx>
            <c:strRef>
              <c:f>9!$A$5</c:f>
              <c:strCache>
                <c:ptCount val="1"/>
                <c:pt idx="0">
                  <c:v>Foreign nonfinancial legal entities</c:v>
                </c:pt>
              </c:strCache>
            </c:strRef>
          </c:tx>
          <c:spPr>
            <a:solidFill>
              <a:schemeClr val="accent6"/>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(9!$B$4:$L$4,9!$N$4:$R$4)</c:f>
              <c:strCache/>
            </c:strRef>
          </c:cat>
          <c:val>
            <c:numRef>
              <c:f>9!$B$52:$Q$52</c:f>
              <c:numCache/>
            </c:numRef>
          </c:val>
          <c:shape val="box"/>
        </c:ser>
        <c:ser>
          <c:idx val="6"/>
          <c:order val="6"/>
          <c:tx>
            <c:strRef>
              <c:f>9!$A$8</c:f>
              <c:strCache>
                <c:ptCount val="1"/>
                <c:pt idx="0">
                  <c:v>Domestic nonfinancial legal entities</c:v>
                </c:pt>
              </c:strCache>
            </c:strRef>
          </c:tx>
          <c:spPr>
            <a:solidFill>
              <a:schemeClr val="accent1">
                <a:lumMod val="20000"/>
                <a:lumOff val="8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solidFill>
                  <a:srgbClr val="000000">
                    <a:shade val="95000"/>
                    <a:satMod val="105000"/>
                  </a:srgbClr>
                </a:solidFill>
                <a:prstDash val="solid"/>
              </a:ln>
              <a:effectLst>
                <a:outerShdw blurRad="40000" dist="20000" dir="5400000" rotWithShape="0">
                  <a:prstClr val="black">
                    <a:alpha val="38000"/>
                  </a:prstClr>
                </a:outerShdw>
              </a:effectLst>
            </c:spPr>
            <c:txPr>
              <a:bodyPr vert="horz" rot="0" anchor="ctr"/>
              <a:lstStyle/>
              <a:p>
                <a:pPr algn="ctr">
                  <a:defRPr lang="en-US" cap="none" b="1" u="none" baseline="0">
                    <a:solidFill>
                      <a:srgbClr val="000000"/>
                    </a:solidFill>
                    <a:latin typeface="+mn-lt"/>
                    <a:ea typeface="Calibri"/>
                    <a:cs typeface="Calibri"/>
                  </a:defRPr>
                </a:pPr>
              </a:p>
            </c:txPr>
            <c:showLegendKey val="0"/>
            <c:showVal val="1"/>
            <c:showBubbleSize val="0"/>
            <c:showCatName val="0"/>
            <c:showSerName val="0"/>
            <c:showPercent val="0"/>
          </c:dLbls>
          <c:cat>
            <c:strRef>
              <c:f>(9!$B$4:$L$4,9!$N$4:$R$4)</c:f>
              <c:strCache/>
            </c:strRef>
          </c:cat>
          <c:val>
            <c:numRef>
              <c:f>9!$B$55:$Q$55</c:f>
              <c:numCache/>
            </c:numRef>
          </c:val>
          <c:shape val="box"/>
        </c:ser>
        <c:shape val="box"/>
        <c:axId val="47851837"/>
        <c:axId val="28013350"/>
      </c:bar3DChart>
      <c:catAx>
        <c:axId val="47851837"/>
        <c:scaling>
          <c:orientation val="minMax"/>
        </c:scaling>
        <c:axPos val="b"/>
        <c:delete val="0"/>
        <c:numFmt formatCode="General" sourceLinked="0"/>
        <c:majorTickMark val="none"/>
        <c:minorTickMark val="none"/>
        <c:tickLblPos val="nextTo"/>
        <c:spPr>
          <a:noFill/>
          <a:ln>
            <a:noFill/>
          </a:ln>
        </c:spPr>
        <c:txPr>
          <a:bodyPr/>
          <a:lstStyle/>
          <a:p>
            <a:pPr>
              <a:defRPr lang="en-US" cap="none" sz="900" b="1" i="0" u="none" baseline="0">
                <a:solidFill>
                  <a:schemeClr val="tx1">
                    <a:lumMod val="65000"/>
                    <a:lumOff val="35000"/>
                  </a:schemeClr>
                </a:solidFill>
                <a:latin typeface="+mn-lt"/>
                <a:ea typeface="+mn-cs"/>
                <a:cs typeface="+mn-cs"/>
              </a:defRPr>
            </a:pPr>
          </a:p>
        </c:txPr>
        <c:crossAx val="28013350"/>
        <c:crosses val="autoZero"/>
        <c:auto val="1"/>
        <c:lblOffset val="100"/>
        <c:noMultiLvlLbl val="0"/>
      </c:catAx>
      <c:valAx>
        <c:axId val="28013350"/>
        <c:scaling>
          <c:orientation val="minMax"/>
        </c:scaling>
        <c:axPos val="l"/>
        <c:majorGridlines>
          <c:spPr>
            <a:ln w="9525" cap="flat" cmpd="sng">
              <a:solidFill>
                <a:schemeClr val="tx1">
                  <a:lumMod val="15000"/>
                  <a:lumOff val="85000"/>
                </a:schemeClr>
              </a:solidFill>
              <a:round/>
            </a:ln>
          </c:spPr>
        </c:majorGridlines>
        <c:minorGridlines>
          <c:spPr>
            <a:ln w="9525" cap="flat" cmpd="sng">
              <a:solidFill>
                <a:schemeClr val="tx1">
                  <a:lumMod val="5000"/>
                  <a:lumOff val="95000"/>
                </a:schemeClr>
              </a:solidFill>
              <a:round/>
            </a:ln>
          </c:spPr>
        </c:min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7851837"/>
        <c:crosses val="autoZero"/>
        <c:crossBetween val="between"/>
        <c:dispUnits/>
      </c:valAx>
      <c:spPr>
        <a:noFill/>
        <a:ln w="25400">
          <a:noFill/>
        </a:ln>
      </c:spPr>
    </c:plotArea>
    <c:legend>
      <c:legendPos val="b"/>
      <c:layout>
        <c:manualLayout>
          <c:xMode val="edge"/>
          <c:yMode val="edge"/>
          <c:x val="0.026"/>
          <c:y val="0.815"/>
          <c:w val="0.92375"/>
          <c:h val="0.10525"/>
        </c:manualLayout>
      </c:layout>
      <c:overlay val="0"/>
      <c:spPr>
        <a:noFill/>
        <a:ln>
          <a:noFill/>
        </a:ln>
      </c:spPr>
      <c:txPr>
        <a:bodyPr vert="horz" rot="0"/>
        <a:lstStyle/>
        <a:p>
          <a:pPr>
            <a:defRPr lang="en-US" cap="none" sz="1000" b="1" i="0" u="none" baseline="0">
              <a:solidFill>
                <a:schemeClr val="tx1">
                  <a:lumMod val="65000"/>
                  <a:lumOff val="35000"/>
                </a:schemeClr>
              </a:solidFill>
              <a:latin typeface="+mn-lt"/>
              <a:ea typeface="Calibri"/>
              <a:cs typeface="Calibri"/>
            </a:defRPr>
          </a:pPr>
        </a:p>
      </c:txPr>
    </c:legend>
    <c:floor>
      <c:spPr>
        <a:noFill/>
        <a:ln>
          <a:noFill/>
        </a:ln>
        <a:sp3d/>
      </c:spPr>
      <c:thickness val="0"/>
    </c:floor>
    <c:sideWall>
      <c:spPr>
        <a:noFill/>
        <a:ln>
          <a:noFill/>
        </a:ln>
        <a:sp3d/>
      </c:spPr>
      <c:thickness val="0"/>
    </c:sideWall>
    <c:backWall>
      <c:spPr>
        <a:noFill/>
        <a:ln>
          <a:noFill/>
        </a:ln>
        <a:sp3d/>
      </c:spPr>
      <c:thickness val="0"/>
    </c:backWall>
    <c:plotVisOnly val="1"/>
    <c:dispBlanksAs val="gap"/>
    <c:showDLblsOverMax val="0"/>
  </c:chart>
  <c:spPr>
    <a:solidFill>
      <a:schemeClr val="bg1"/>
    </a:solidFill>
    <a:ln w="9525" cap="flat" cmpd="sng">
      <a:solidFill>
        <a:schemeClr val="tx1">
          <a:lumMod val="15000"/>
          <a:lumOff val="85000"/>
        </a:schemeClr>
      </a:solidFill>
      <a:round/>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en-US"/>
  <c:printSettings xmlns:c="http://schemas.openxmlformats.org/drawingml/2006/chart">
    <c:headerFooter/>
    <c:pageMargins b="0" l="0.7086614173228577" r="0.7086614173228577" t="0.74803149606302344" header="0.31496062992127727" footer="0.31496062992127727"/>
    <c:pageSetup paperSize="9" orientation="landscape"/>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36"/>
    </mc:Choice>
    <mc:Fallback>
      <c:style val="36"/>
    </mc:Fallback>
  </mc:AlternateContent>
  <c:chart>
    <c:autoTitleDeleted val="1"/>
    <c:view3D>
      <c:rotX val="0"/>
      <c:rotY val="10"/>
      <c:depthPercent val="100"/>
      <c:rAngAx val="0"/>
      <c:perspective val="10"/>
    </c:view3D>
    <c:plotArea>
      <c:layout>
        <c:manualLayout>
          <c:layoutTarget val="inner"/>
          <c:xMode val="edge"/>
          <c:yMode val="edge"/>
          <c:x val="0.04925"/>
          <c:y val="0.02875"/>
          <c:w val="0.94575"/>
          <c:h val="0.82625"/>
        </c:manualLayout>
      </c:layout>
      <c:bar3DChart>
        <c:barDir val="col"/>
        <c:grouping val="standard"/>
        <c:varyColors val="0"/>
        <c:ser>
          <c:idx val="0"/>
          <c:order val="0"/>
          <c:tx>
            <c:strRef>
              <c:f>'12'!$A$6</c:f>
              <c:strCache>
                <c:ptCount val="1"/>
                <c:pt idx="0">
                  <c:v>Solvency margin</c:v>
                </c:pt>
              </c:strCache>
            </c:strRef>
          </c:tx>
          <c:spPr>
            <a:solidFill>
              <a:schemeClr val="accent5">
                <a:lumMod val="75000"/>
              </a:schemeClr>
            </a:solidFill>
            <a:ln>
              <a:solidFill>
                <a:schemeClr val="bg1">
                  <a:lumMod val="50000"/>
                </a:schemeClr>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00775"/>
                  <c:y val="0"/>
                </c:manualLayout>
              </c:layout>
              <c:showLegendKey val="0"/>
              <c:showVal val="1"/>
              <c:showBubbleSize val="0"/>
              <c:showCatName val="0"/>
              <c:showSerName val="0"/>
              <c:showPercent val="0"/>
            </c:dLbl>
            <c:dLbl>
              <c:idx val="5"/>
              <c:layout>
                <c:manualLayout>
                  <c:x val="-0.00775"/>
                  <c:y val="0.01"/>
                </c:manualLayout>
              </c:layout>
              <c:showLegendKey val="0"/>
              <c:showVal val="1"/>
              <c:showBubbleSize val="0"/>
              <c:showCatName val="0"/>
              <c:showSerName val="0"/>
              <c:showPercent val="0"/>
            </c:dLbl>
            <c:dLbl>
              <c:idx val="6"/>
              <c:layout>
                <c:manualLayout>
                  <c:x val="-0.009"/>
                  <c:y val="0"/>
                </c:manualLayout>
              </c:layout>
              <c:showLegendKey val="0"/>
              <c:showVal val="1"/>
              <c:showBubbleSize val="0"/>
              <c:showCatName val="0"/>
              <c:showSerName val="0"/>
              <c:showPercent val="0"/>
            </c:dLbl>
            <c:dLbl>
              <c:idx val="7"/>
              <c:layout>
                <c:manualLayout>
                  <c:x val="-0.00775"/>
                  <c:y val="0"/>
                </c:manualLayout>
              </c:layout>
              <c:showLegendKey val="0"/>
              <c:showVal val="1"/>
              <c:showBubbleSize val="0"/>
              <c:showCatName val="0"/>
              <c:showSerName val="0"/>
              <c:showPercent val="0"/>
            </c:dLbl>
            <c:dLbl>
              <c:idx val="8"/>
              <c:layout>
                <c:manualLayout>
                  <c:x val="-0.013"/>
                  <c:y val="0"/>
                </c:manualLayout>
              </c:layout>
              <c:showLegendKey val="0"/>
              <c:showVal val="1"/>
              <c:showBubbleSize val="0"/>
              <c:showCatName val="0"/>
              <c:showSerName val="0"/>
              <c:showPercent val="0"/>
            </c:dLbl>
            <c:dLbl>
              <c:idx val="9"/>
              <c:layout>
                <c:manualLayout>
                  <c:x val="-0.01825"/>
                  <c:y val="0.00575"/>
                </c:manualLayout>
              </c:layout>
              <c:showLegendKey val="0"/>
              <c:showVal val="1"/>
              <c:showBubbleSize val="0"/>
              <c:showCatName val="0"/>
              <c:showSerName val="0"/>
              <c:showPercent val="0"/>
            </c:dLbl>
            <c:dLbl>
              <c:idx val="10"/>
              <c:layout>
                <c:manualLayout>
                  <c:x val="-0.02375"/>
                  <c:y val="0"/>
                </c:manualLayout>
              </c:layout>
              <c:showLegendKey val="0"/>
              <c:showVal val="1"/>
              <c:showBubbleSize val="0"/>
              <c:showCatName val="0"/>
              <c:showSerName val="0"/>
              <c:showPercent val="0"/>
            </c:dLbl>
            <c:dLbl>
              <c:idx val="11"/>
              <c:layout>
                <c:manualLayout>
                  <c:x val="-0.01975"/>
                  <c:y val="0"/>
                </c:manualLayout>
              </c:layout>
              <c:showLegendKey val="0"/>
              <c:showVal val="1"/>
              <c:showBubbleSize val="0"/>
              <c:showCatName val="0"/>
              <c:showSerName val="0"/>
              <c:showPercent val="0"/>
            </c:dLbl>
            <c:dLbl>
              <c:idx val="12"/>
              <c:layout>
                <c:manualLayout>
                  <c:x val="-0.021"/>
                  <c:y val="0"/>
                </c:manualLayout>
              </c:layout>
              <c:showLegendKey val="0"/>
              <c:showVal val="1"/>
              <c:showBubbleSize val="0"/>
              <c:showCatName val="0"/>
              <c:showSerName val="0"/>
              <c:showPercent val="0"/>
            </c:dLbl>
            <c:dLbl>
              <c:idx val="13"/>
              <c:layout>
                <c:manualLayout>
                  <c:x val="-0.017"/>
                  <c:y val="0"/>
                </c:manualLayout>
              </c:layout>
              <c:showLegendKey val="0"/>
              <c:showVal val="1"/>
              <c:showBubbleSize val="0"/>
              <c:showCatName val="0"/>
              <c:showSerName val="0"/>
              <c:showPercent val="0"/>
            </c:dLbl>
            <c:numFmt formatCode="General" sourceLinked="1"/>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txPr>
              <a:bodyPr vert="horz" rot="0" anchor="ctr"/>
              <a:lstStyle/>
              <a:p>
                <a:pPr algn="ctr">
                  <a:defRPr lang="en-US" cap="none" u="none" baseline="0">
                    <a:solidFill>
                      <a:schemeClr val="bg1"/>
                    </a:solidFill>
                    <a:latin typeface="+mn-lt"/>
                    <a:ea typeface="Calibri"/>
                    <a:cs typeface="Calibri"/>
                  </a:defRPr>
                </a:pPr>
              </a:p>
            </c:txPr>
            <c:showLegendKey val="0"/>
            <c:showVal val="1"/>
            <c:showBubbleSize val="0"/>
            <c:showCatName val="0"/>
            <c:showSerName val="0"/>
            <c:showPercent val="0"/>
          </c:dLbls>
          <c:cat>
            <c:strRef>
              <c:f>('12'!$B$4:$L$4,'12'!$N$4:$R$4)</c:f>
              <c:strCache/>
            </c:strRef>
          </c:cat>
          <c:val>
            <c:numRef>
              <c:f>('12'!$B$6:$L$6,'12'!$N$6:$R$6)</c:f>
              <c:numCache/>
            </c:numRef>
          </c:val>
          <c:shape val="cylinder"/>
        </c:ser>
        <c:ser>
          <c:idx val="1"/>
          <c:order val="1"/>
          <c:tx>
            <c:strRef>
              <c:f>'12'!$A$5</c:f>
              <c:strCache>
                <c:ptCount val="1"/>
                <c:pt idx="0">
                  <c:v>Total capital</c:v>
                </c:pt>
              </c:strCache>
            </c:strRef>
          </c:tx>
          <c:spPr>
            <a:solidFill>
              <a:schemeClr val="bg1">
                <a:lumMod val="65000"/>
              </a:schemeClr>
            </a:solidFill>
            <a:ln>
              <a:solidFill>
                <a:schemeClr val="accent5">
                  <a:lumMod val="75000"/>
                </a:schemeClr>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0085"/>
                  <c:y val="-0.028"/>
                </c:manualLayout>
              </c:layout>
              <c:showLegendKey val="0"/>
              <c:showVal val="1"/>
              <c:showBubbleSize val="0"/>
              <c:showCatName val="0"/>
              <c:showSerName val="0"/>
              <c:showPercent val="0"/>
            </c:dLbl>
            <c:dLbl>
              <c:idx val="2"/>
              <c:layout>
                <c:manualLayout>
                  <c:x val="0.00525"/>
                  <c:y val="-0.0495"/>
                </c:manualLayout>
              </c:layout>
              <c:showLegendKey val="0"/>
              <c:showVal val="1"/>
              <c:showBubbleSize val="0"/>
              <c:showCatName val="0"/>
              <c:showSerName val="0"/>
              <c:showPercent val="0"/>
            </c:dLbl>
            <c:dLbl>
              <c:idx val="3"/>
              <c:layout>
                <c:manualLayout>
                  <c:x val="0.00075"/>
                  <c:y val="-0.05275"/>
                </c:manualLayout>
              </c:layout>
              <c:showLegendKey val="0"/>
              <c:showVal val="1"/>
              <c:showBubbleSize val="0"/>
              <c:showCatName val="0"/>
              <c:showSerName val="0"/>
              <c:showPercent val="0"/>
            </c:dLbl>
            <c:dLbl>
              <c:idx val="6"/>
              <c:layout>
                <c:manualLayout>
                  <c:x val="0"/>
                  <c:y val="-0.048"/>
                </c:manualLayout>
              </c:layout>
              <c:showLegendKey val="0"/>
              <c:showVal val="1"/>
              <c:showBubbleSize val="0"/>
              <c:showCatName val="0"/>
              <c:showSerName val="0"/>
              <c:showPercent val="0"/>
            </c:dLbl>
            <c:dLbl>
              <c:idx val="7"/>
              <c:layout>
                <c:manualLayout>
                  <c:x val="0.00175"/>
                  <c:y val="-0.02875"/>
                </c:manualLayout>
              </c:layout>
              <c:showLegendKey val="0"/>
              <c:showVal val="1"/>
              <c:showBubbleSize val="0"/>
              <c:showCatName val="0"/>
              <c:showSerName val="0"/>
              <c:showPercent val="0"/>
            </c:dLbl>
            <c:dLbl>
              <c:idx val="9"/>
              <c:layout>
                <c:manualLayout>
                  <c:x val="0"/>
                  <c:y val="-0.043"/>
                </c:manualLayout>
              </c:layout>
              <c:showLegendKey val="0"/>
              <c:showVal val="1"/>
              <c:showBubbleSize val="0"/>
              <c:showCatName val="0"/>
              <c:showSerName val="0"/>
              <c:showPercent val="0"/>
            </c:dLbl>
            <c:dLbl>
              <c:idx val="15"/>
              <c:layout>
                <c:manualLayout>
                  <c:x val="-0.003"/>
                  <c:y val="-0.0245"/>
                </c:manualLayout>
              </c:layout>
              <c:showLegendKey val="0"/>
              <c:showVal val="1"/>
              <c:showBubbleSize val="0"/>
              <c:showCatName val="0"/>
              <c:showSerName val="0"/>
              <c:showPercent val="0"/>
            </c:dLbl>
            <c:numFmt formatCode="General" sourceLinked="1"/>
            <c:spPr>
              <a:solidFill>
                <a:schemeClr val="tx1"/>
              </a:solidFill>
              <a:ln w="38100" cap="flat" cmpd="sng">
                <a:solidFill>
                  <a:schemeClr val="bg1"/>
                </a:solidFill>
                <a:prstDash val="solid"/>
              </a:ln>
              <a:effectLst>
                <a:outerShdw blurRad="40000" dist="20000" dir="5400000" rotWithShape="0">
                  <a:prstClr val="black">
                    <a:alpha val="38000"/>
                  </a:prstClr>
                </a:outerShdw>
              </a:effectLst>
            </c:spPr>
            <c:txPr>
              <a:bodyPr vert="horz" rot="0" anchor="ctr"/>
              <a:lstStyle/>
              <a:p>
                <a:pPr algn="ctr">
                  <a:defRPr lang="en-US" cap="none" u="none" baseline="0">
                    <a:solidFill>
                      <a:schemeClr val="bg1"/>
                    </a:solidFill>
                    <a:latin typeface="+mn-lt"/>
                    <a:ea typeface="Calibri"/>
                    <a:cs typeface="Calibri"/>
                  </a:defRPr>
                </a:pPr>
              </a:p>
            </c:txPr>
            <c:showLegendKey val="0"/>
            <c:showVal val="1"/>
            <c:showBubbleSize val="0"/>
            <c:showCatName val="0"/>
            <c:showSerName val="0"/>
            <c:showPercent val="0"/>
          </c:dLbls>
          <c:cat>
            <c:strRef>
              <c:f>('12'!$B$4:$L$4,'12'!$N$4:$R$4)</c:f>
              <c:strCache/>
            </c:strRef>
          </c:cat>
          <c:val>
            <c:numRef>
              <c:f>('12'!$B$5:$L$5,'12'!$N$5:$R$5)</c:f>
              <c:numCache/>
            </c:numRef>
          </c:val>
          <c:shape val="cylinder"/>
        </c:ser>
        <c:shape val="cylinder"/>
        <c:axId val="50793559"/>
        <c:axId val="54488848"/>
        <c:axId val="20637585"/>
      </c:bar3DChart>
      <c:catAx>
        <c:axId val="50793559"/>
        <c:scaling>
          <c:orientation val="minMax"/>
        </c:scaling>
        <c:axPos val="b"/>
        <c:delete val="0"/>
        <c:numFmt formatCode="General" sourceLinked="0"/>
        <c:majorTickMark val="in"/>
        <c:minorTickMark val="cross"/>
        <c:tickLblPos val="low"/>
        <c:txPr>
          <a:bodyPr/>
          <a:lstStyle/>
          <a:p>
            <a:pPr>
              <a:defRPr lang="en-US" cap="none" sz="900" b="1" u="none" baseline="0">
                <a:latin typeface="Calibri"/>
                <a:ea typeface="Calibri"/>
                <a:cs typeface="Calibri"/>
              </a:defRPr>
            </a:pPr>
          </a:p>
        </c:txPr>
        <c:crossAx val="54488848"/>
        <c:crosses val="autoZero"/>
        <c:auto val="1"/>
        <c:lblOffset val="100"/>
        <c:noMultiLvlLbl val="0"/>
      </c:catAx>
      <c:valAx>
        <c:axId val="54488848"/>
        <c:scaling>
          <c:orientation val="minMax"/>
          <c:max val="1350000"/>
        </c:scaling>
        <c:axPos val="l"/>
        <c:majorGridlines>
          <c:spPr>
            <a:ln>
              <a:solidFill>
                <a:schemeClr val="bg1">
                  <a:lumMod val="95000"/>
                </a:schemeClr>
              </a:solidFill>
            </a:ln>
          </c:spPr>
        </c:majorGridlines>
        <c:delete val="0"/>
        <c:numFmt formatCode="#,##0" sourceLinked="1"/>
        <c:majorTickMark val="out"/>
        <c:minorTickMark val="none"/>
        <c:tickLblPos val="nextTo"/>
        <c:crossAx val="50793559"/>
        <c:crosses val="autoZero"/>
        <c:crossBetween val="between"/>
        <c:dispUnits/>
        <c:majorUnit val="200000"/>
      </c:valAx>
      <c:serAx>
        <c:axId val="20637585"/>
        <c:scaling>
          <c:orientation val="minMax"/>
        </c:scaling>
        <c:axPos val="b"/>
        <c:delete val="1"/>
        <c:majorTickMark val="out"/>
        <c:minorTickMark val="none"/>
        <c:tickLblPos val="none"/>
        <c:crossAx val="54488848"/>
        <c:crosses val="autoZero"/>
        <c:tickLblSkip val="1"/>
        <c:tickMarkSkip val="1"/>
      </c:serAx>
      <c:spPr>
        <a:solidFill>
          <a:schemeClr val="bg1">
            <a:lumMod val="85000"/>
          </a:schemeClr>
        </a:solidFill>
        <a:ln>
          <a:noFill/>
        </a:ln>
      </c:spPr>
    </c:plotArea>
    <c:legend>
      <c:legendPos val="b"/>
      <c:layout>
        <c:manualLayout>
          <c:xMode val="edge"/>
          <c:yMode val="edge"/>
          <c:x val="0.201"/>
          <c:y val="0.7595"/>
          <c:w val="0.58775"/>
          <c:h val="0.09325"/>
        </c:manualLayout>
      </c:layout>
      <c:overlay val="0"/>
    </c:legend>
    <c:floor>
      <c:thickness val="0"/>
    </c:floor>
    <c:sideWall>
      <c:spPr>
        <a:solidFill>
          <a:schemeClr val="bg1">
            <a:lumMod val="95000"/>
          </a:schemeClr>
        </a:solidFill>
      </c:spPr>
      <c:thickness val="0"/>
    </c:sideWall>
    <c:backWall>
      <c:spPr>
        <a:solidFill>
          <a:schemeClr val="bg1">
            <a:lumMod val="95000"/>
          </a:schemeClr>
        </a:solidFill>
      </c:spPr>
      <c:thickness val="0"/>
    </c:backWall>
    <c:plotVisOnly val="1"/>
    <c:dispBlanksAs val="gap"/>
    <c:showDLblsOverMax val="0"/>
  </c:chart>
  <c:spPr>
    <a:ln>
      <a:noFill/>
    </a:ln>
  </c:spPr>
  <c:lang xmlns:c="http://schemas.openxmlformats.org/drawingml/2006/chart" val="en-US"/>
  <c:printSettings xmlns:c="http://schemas.openxmlformats.org/drawingml/2006/chart">
    <c:headerFooter>
      <c:oddHeader>&amp;L&amp;G</c:oddHeader>
    </c:headerFooter>
    <c:pageMargins b="0.74803149606300756" l="0.70866141732284804" r="0.70866141732284804" t="0.74803149606300756" header="0.3149606299212705" footer="0.3149606299212705"/>
    <c:pageSetup paperSize="9" orientation="landscape"/>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20</xdr:row>
      <xdr:rowOff>133350</xdr:rowOff>
    </xdr:from>
    <xdr:to>
      <xdr:col>8</xdr:col>
      <xdr:colOff>66675</xdr:colOff>
      <xdr:row>33</xdr:row>
      <xdr:rowOff>161925</xdr:rowOff>
    </xdr:to>
    <xdr:pic>
      <xdr:nvPicPr>
        <xdr:cNvPr id="4" name="Picture 3" descr="http://illingworthresearch.com/wp-content/uploads/2011/08/GraphStatistics-1024x759.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24025" y="4333875"/>
          <a:ext cx="3219450" cy="25050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oneCellAnchor>
    <xdr:from>
      <xdr:col>2</xdr:col>
      <xdr:colOff>428625</xdr:colOff>
      <xdr:row>1</xdr:row>
      <xdr:rowOff>66675</xdr:rowOff>
    </xdr:from>
    <xdr:ext cx="1419225" cy="1419225"/>
    <xdr:pic>
      <xdr:nvPicPr>
        <xdr:cNvPr id="12" name="Picture 1" descr="logo"/>
        <xdr:cNvPicPr preferRelativeResize="1">
          <a:picLocks noChangeAspect="1"/>
        </xdr:cNvPicPr>
      </xdr:nvPicPr>
      <xdr:blipFill>
        <a:blip r:embed="rId2"/>
        <a:stretch>
          <a:fillRect/>
        </a:stretch>
      </xdr:blipFill>
      <xdr:spPr bwMode="auto">
        <a:xfrm>
          <a:off x="1647825" y="266700"/>
          <a:ext cx="1419225" cy="14192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32</xdr:row>
      <xdr:rowOff>133350</xdr:rowOff>
    </xdr:from>
    <xdr:to>
      <xdr:col>14</xdr:col>
      <xdr:colOff>85725</xdr:colOff>
      <xdr:row>49</xdr:row>
      <xdr:rowOff>66675</xdr:rowOff>
    </xdr:to>
    <xdr:graphicFrame macro="">
      <xdr:nvGraphicFramePr>
        <xdr:cNvPr id="2" name="Графикон 1"/>
        <xdr:cNvGraphicFramePr/>
      </xdr:nvGraphicFramePr>
      <xdr:xfrm>
        <a:off x="19050" y="6829425"/>
        <a:ext cx="12268200" cy="26860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95250</xdr:rowOff>
    </xdr:from>
    <xdr:to>
      <xdr:col>21</xdr:col>
      <xdr:colOff>523875</xdr:colOff>
      <xdr:row>42</xdr:row>
      <xdr:rowOff>123825</xdr:rowOff>
    </xdr:to>
    <xdr:graphicFrame macro="">
      <xdr:nvGraphicFramePr>
        <xdr:cNvPr id="7" name="Графикон 3"/>
        <xdr:cNvGraphicFramePr/>
      </xdr:nvGraphicFramePr>
      <xdr:xfrm>
        <a:off x="76200" y="285750"/>
        <a:ext cx="13249275" cy="79819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13</xdr:row>
      <xdr:rowOff>9525</xdr:rowOff>
    </xdr:from>
    <xdr:to>
      <xdr:col>19</xdr:col>
      <xdr:colOff>619125</xdr:colOff>
      <xdr:row>31</xdr:row>
      <xdr:rowOff>142875</xdr:rowOff>
    </xdr:to>
    <xdr:graphicFrame macro="">
      <xdr:nvGraphicFramePr>
        <xdr:cNvPr id="3" name="Chart 2"/>
        <xdr:cNvGraphicFramePr/>
      </xdr:nvGraphicFramePr>
      <xdr:xfrm>
        <a:off x="104775" y="3343275"/>
        <a:ext cx="13954125" cy="3562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7</xdr:row>
      <xdr:rowOff>0</xdr:rowOff>
    </xdr:from>
    <xdr:to>
      <xdr:col>19</xdr:col>
      <xdr:colOff>733425</xdr:colOff>
      <xdr:row>22</xdr:row>
      <xdr:rowOff>123825</xdr:rowOff>
    </xdr:to>
    <xdr:graphicFrame macro="">
      <xdr:nvGraphicFramePr>
        <xdr:cNvPr id="5" name="Chart 4"/>
        <xdr:cNvGraphicFramePr/>
      </xdr:nvGraphicFramePr>
      <xdr:xfrm>
        <a:off x="57150" y="1866900"/>
        <a:ext cx="14887575" cy="29622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1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Izvestai%20po%20kvartali%20DO_objaveni%20na%20web\2019\2K_novo\13_&#1057;&#1055;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6.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2K2020_web_MK%20_raboten.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8.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omainsrv\dir\Izvestai%20po%20kvartali%20DO_objaveni%20na%20web\2020\1K\4K2019_web_MK_za%20objav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Табела 1"/>
    </sheetNames>
    <sheetDataSet>
      <sheetData sheetId="0">
        <row r="3">
          <cell r="B3">
            <v>48329</v>
          </cell>
          <cell r="C3">
            <v>55306</v>
          </cell>
          <cell r="D3">
            <v>42964</v>
          </cell>
          <cell r="E3">
            <v>17767</v>
          </cell>
          <cell r="F3">
            <v>84991</v>
          </cell>
          <cell r="G3">
            <v>19567</v>
          </cell>
          <cell r="H3">
            <v>7003</v>
          </cell>
          <cell r="I3">
            <v>32076</v>
          </cell>
          <cell r="J3">
            <v>21985</v>
          </cell>
          <cell r="K3">
            <v>17003</v>
          </cell>
          <cell r="L3">
            <v>48937</v>
          </cell>
          <cell r="M3">
            <v>395928</v>
          </cell>
        </row>
        <row r="4">
          <cell r="B4">
            <v>2258</v>
          </cell>
          <cell r="C4">
            <v>54917</v>
          </cell>
          <cell r="D4">
            <v>6282</v>
          </cell>
          <cell r="E4">
            <v>8402</v>
          </cell>
          <cell r="F4">
            <v>57753</v>
          </cell>
          <cell r="G4">
            <v>1083</v>
          </cell>
          <cell r="H4">
            <v>0</v>
          </cell>
          <cell r="I4">
            <v>10740</v>
          </cell>
          <cell r="J4">
            <v>132</v>
          </cell>
          <cell r="K4">
            <v>21835</v>
          </cell>
          <cell r="L4">
            <v>4873</v>
          </cell>
          <cell r="M4">
            <v>168275</v>
          </cell>
        </row>
        <row r="5">
          <cell r="B5">
            <v>30404</v>
          </cell>
          <cell r="C5">
            <v>72139</v>
          </cell>
          <cell r="D5">
            <v>76284</v>
          </cell>
          <cell r="E5">
            <v>26361</v>
          </cell>
          <cell r="F5">
            <v>46827</v>
          </cell>
          <cell r="G5">
            <v>25040</v>
          </cell>
          <cell r="H5">
            <v>3543</v>
          </cell>
          <cell r="I5">
            <v>34072</v>
          </cell>
          <cell r="J5">
            <v>40554</v>
          </cell>
          <cell r="K5">
            <v>23842</v>
          </cell>
          <cell r="L5">
            <v>25355</v>
          </cell>
          <cell r="M5">
            <v>404421</v>
          </cell>
        </row>
        <row r="6">
          <cell r="B6">
            <v>0</v>
          </cell>
          <cell r="C6">
            <v>0</v>
          </cell>
          <cell r="D6">
            <v>0</v>
          </cell>
          <cell r="E6">
            <v>0</v>
          </cell>
          <cell r="F6">
            <v>0</v>
          </cell>
          <cell r="G6">
            <v>0</v>
          </cell>
          <cell r="H6">
            <v>0</v>
          </cell>
          <cell r="I6">
            <v>0</v>
          </cell>
          <cell r="J6">
            <v>0</v>
          </cell>
          <cell r="K6">
            <v>0</v>
          </cell>
          <cell r="L6">
            <v>0</v>
          </cell>
          <cell r="M6">
            <v>0</v>
          </cell>
        </row>
        <row r="7">
          <cell r="B7">
            <v>0</v>
          </cell>
          <cell r="C7">
            <v>0</v>
          </cell>
          <cell r="D7">
            <v>0</v>
          </cell>
          <cell r="E7">
            <v>0</v>
          </cell>
          <cell r="F7">
            <v>1700</v>
          </cell>
          <cell r="G7">
            <v>11</v>
          </cell>
          <cell r="H7">
            <v>0</v>
          </cell>
          <cell r="I7">
            <v>0</v>
          </cell>
          <cell r="J7">
            <v>0</v>
          </cell>
          <cell r="K7">
            <v>0</v>
          </cell>
          <cell r="L7">
            <v>0</v>
          </cell>
          <cell r="M7">
            <v>1711</v>
          </cell>
        </row>
        <row r="8">
          <cell r="B8">
            <v>0</v>
          </cell>
          <cell r="C8">
            <v>72</v>
          </cell>
          <cell r="D8">
            <v>38</v>
          </cell>
          <cell r="E8">
            <v>0</v>
          </cell>
          <cell r="F8">
            <v>59</v>
          </cell>
          <cell r="G8">
            <v>299</v>
          </cell>
          <cell r="H8">
            <v>0</v>
          </cell>
          <cell r="I8">
            <v>34</v>
          </cell>
          <cell r="J8">
            <v>51</v>
          </cell>
          <cell r="K8">
            <v>9</v>
          </cell>
          <cell r="L8">
            <v>0</v>
          </cell>
          <cell r="M8">
            <v>562</v>
          </cell>
        </row>
        <row r="9">
          <cell r="B9">
            <v>11647</v>
          </cell>
          <cell r="C9">
            <v>20428</v>
          </cell>
          <cell r="D9">
            <v>1413</v>
          </cell>
          <cell r="E9">
            <v>4939</v>
          </cell>
          <cell r="F9">
            <v>2146</v>
          </cell>
          <cell r="G9">
            <v>2949</v>
          </cell>
          <cell r="H9">
            <v>0</v>
          </cell>
          <cell r="I9">
            <v>5365</v>
          </cell>
          <cell r="J9">
            <v>395</v>
          </cell>
          <cell r="K9">
            <v>3128</v>
          </cell>
          <cell r="L9">
            <v>204</v>
          </cell>
          <cell r="M9">
            <v>52614</v>
          </cell>
        </row>
        <row r="10">
          <cell r="B10">
            <v>83762</v>
          </cell>
          <cell r="C10">
            <v>42808</v>
          </cell>
          <cell r="D10">
            <v>27850</v>
          </cell>
          <cell r="E10">
            <v>139743</v>
          </cell>
          <cell r="F10">
            <v>100991</v>
          </cell>
          <cell r="G10">
            <v>9166</v>
          </cell>
          <cell r="H10">
            <v>1464</v>
          </cell>
          <cell r="I10">
            <v>21898</v>
          </cell>
          <cell r="J10">
            <v>17083</v>
          </cell>
          <cell r="K10">
            <v>19094</v>
          </cell>
          <cell r="L10">
            <v>23185</v>
          </cell>
          <cell r="M10">
            <v>487044</v>
          </cell>
        </row>
        <row r="11">
          <cell r="B11">
            <v>195752</v>
          </cell>
          <cell r="C11">
            <v>159980</v>
          </cell>
          <cell r="D11">
            <v>56135</v>
          </cell>
          <cell r="E11">
            <v>26642</v>
          </cell>
          <cell r="F11">
            <v>51981</v>
          </cell>
          <cell r="G11">
            <v>62595</v>
          </cell>
          <cell r="H11">
            <v>427</v>
          </cell>
          <cell r="I11">
            <v>27997</v>
          </cell>
          <cell r="J11">
            <v>6945</v>
          </cell>
          <cell r="K11">
            <v>103800</v>
          </cell>
          <cell r="L11">
            <v>6947</v>
          </cell>
          <cell r="M11">
            <v>699201</v>
          </cell>
        </row>
        <row r="15">
          <cell r="B15">
            <v>122765</v>
          </cell>
          <cell r="C15">
            <v>221525</v>
          </cell>
          <cell r="D15">
            <v>185824</v>
          </cell>
          <cell r="E15">
            <v>162566</v>
          </cell>
          <cell r="F15">
            <v>175749</v>
          </cell>
          <cell r="G15">
            <v>218501</v>
          </cell>
          <cell r="H15">
            <v>98991</v>
          </cell>
          <cell r="I15">
            <v>223663</v>
          </cell>
          <cell r="J15">
            <v>183053</v>
          </cell>
          <cell r="K15">
            <v>179259</v>
          </cell>
          <cell r="L15">
            <v>118333</v>
          </cell>
          <cell r="M15">
            <v>1890229</v>
          </cell>
        </row>
        <row r="19">
          <cell r="B19">
            <v>0</v>
          </cell>
          <cell r="C19">
            <v>128</v>
          </cell>
          <cell r="D19">
            <v>0</v>
          </cell>
          <cell r="E19">
            <v>0</v>
          </cell>
          <cell r="F19">
            <v>1149</v>
          </cell>
          <cell r="G19">
            <v>91</v>
          </cell>
          <cell r="H19">
            <v>0</v>
          </cell>
          <cell r="I19">
            <v>0</v>
          </cell>
          <cell r="J19">
            <v>273</v>
          </cell>
          <cell r="K19">
            <v>0</v>
          </cell>
          <cell r="L19">
            <v>0</v>
          </cell>
          <cell r="M19">
            <v>1641</v>
          </cell>
        </row>
        <row r="20">
          <cell r="B20">
            <v>37</v>
          </cell>
          <cell r="C20">
            <v>118</v>
          </cell>
          <cell r="D20">
            <v>269</v>
          </cell>
          <cell r="E20">
            <v>21</v>
          </cell>
          <cell r="F20">
            <v>118</v>
          </cell>
          <cell r="G20">
            <v>30</v>
          </cell>
          <cell r="H20">
            <v>0</v>
          </cell>
          <cell r="I20">
            <v>76</v>
          </cell>
          <cell r="J20">
            <v>84</v>
          </cell>
          <cell r="K20">
            <v>2</v>
          </cell>
          <cell r="L20">
            <v>0</v>
          </cell>
          <cell r="M20">
            <v>755</v>
          </cell>
        </row>
        <row r="21">
          <cell r="B21">
            <v>23441</v>
          </cell>
          <cell r="C21">
            <v>29320</v>
          </cell>
          <cell r="D21">
            <v>4756</v>
          </cell>
          <cell r="E21">
            <v>2816</v>
          </cell>
          <cell r="F21">
            <v>32462</v>
          </cell>
          <cell r="G21">
            <v>5953</v>
          </cell>
          <cell r="H21">
            <v>332</v>
          </cell>
          <cell r="I21">
            <v>13807</v>
          </cell>
          <cell r="J21">
            <v>7066</v>
          </cell>
          <cell r="K21">
            <v>3106</v>
          </cell>
          <cell r="L21">
            <v>963</v>
          </cell>
          <cell r="M21">
            <v>124022</v>
          </cell>
        </row>
        <row r="22">
          <cell r="B22">
            <v>191</v>
          </cell>
          <cell r="C22">
            <v>3602</v>
          </cell>
          <cell r="D22">
            <v>3933</v>
          </cell>
          <cell r="E22">
            <v>0</v>
          </cell>
          <cell r="F22">
            <v>0</v>
          </cell>
          <cell r="G22">
            <v>0</v>
          </cell>
          <cell r="H22">
            <v>0</v>
          </cell>
          <cell r="I22">
            <v>0</v>
          </cell>
          <cell r="J22">
            <v>0</v>
          </cell>
          <cell r="K22">
            <v>1648</v>
          </cell>
          <cell r="L22">
            <v>0</v>
          </cell>
          <cell r="M22">
            <v>9374</v>
          </cell>
        </row>
        <row r="23">
          <cell r="B23">
            <v>3</v>
          </cell>
          <cell r="C23">
            <v>0</v>
          </cell>
          <cell r="D23">
            <v>12</v>
          </cell>
          <cell r="E23">
            <v>0</v>
          </cell>
          <cell r="F23">
            <v>59</v>
          </cell>
          <cell r="G23">
            <v>0</v>
          </cell>
          <cell r="H23">
            <v>0</v>
          </cell>
          <cell r="I23">
            <v>0</v>
          </cell>
          <cell r="J23">
            <v>36</v>
          </cell>
          <cell r="K23">
            <v>61</v>
          </cell>
          <cell r="L23">
            <v>0</v>
          </cell>
          <cell r="M23">
            <v>171</v>
          </cell>
        </row>
        <row r="24">
          <cell r="B24">
            <v>776</v>
          </cell>
          <cell r="C24">
            <v>39251</v>
          </cell>
          <cell r="D24">
            <v>1320</v>
          </cell>
          <cell r="E24">
            <v>267</v>
          </cell>
          <cell r="F24">
            <v>172</v>
          </cell>
          <cell r="G24">
            <v>0</v>
          </cell>
          <cell r="H24">
            <v>0</v>
          </cell>
          <cell r="I24">
            <v>3654</v>
          </cell>
          <cell r="J24">
            <v>0</v>
          </cell>
          <cell r="K24">
            <v>95</v>
          </cell>
          <cell r="L24">
            <v>135</v>
          </cell>
          <cell r="M24">
            <v>45670</v>
          </cell>
        </row>
        <row r="25">
          <cell r="B25">
            <v>0</v>
          </cell>
          <cell r="C25">
            <v>0</v>
          </cell>
          <cell r="D25">
            <v>0</v>
          </cell>
          <cell r="E25">
            <v>0</v>
          </cell>
          <cell r="F25">
            <v>0</v>
          </cell>
          <cell r="G25">
            <v>0</v>
          </cell>
          <cell r="H25">
            <v>0</v>
          </cell>
          <cell r="I25">
            <v>0</v>
          </cell>
          <cell r="J25">
            <v>0</v>
          </cell>
          <cell r="K25">
            <v>3</v>
          </cell>
          <cell r="L25">
            <v>2</v>
          </cell>
          <cell r="M25">
            <v>5</v>
          </cell>
        </row>
        <row r="26">
          <cell r="B26">
            <v>2526</v>
          </cell>
          <cell r="C26">
            <v>7980</v>
          </cell>
          <cell r="D26">
            <v>6446</v>
          </cell>
          <cell r="E26">
            <v>1575</v>
          </cell>
          <cell r="F26">
            <v>6786</v>
          </cell>
          <cell r="G26">
            <v>1787</v>
          </cell>
          <cell r="H26">
            <v>1241</v>
          </cell>
          <cell r="I26">
            <v>3410</v>
          </cell>
          <cell r="J26">
            <v>3376</v>
          </cell>
          <cell r="K26">
            <v>2106</v>
          </cell>
          <cell r="L26">
            <v>3045</v>
          </cell>
          <cell r="M26">
            <v>40278</v>
          </cell>
        </row>
        <row r="27">
          <cell r="B27">
            <v>521891</v>
          </cell>
          <cell r="C27">
            <v>707574</v>
          </cell>
          <cell r="D27">
            <v>413526</v>
          </cell>
          <cell r="E27">
            <v>391099</v>
          </cell>
          <cell r="F27">
            <v>562943</v>
          </cell>
          <cell r="G27">
            <v>347072</v>
          </cell>
          <cell r="H27">
            <v>113001</v>
          </cell>
          <cell r="I27">
            <v>376792</v>
          </cell>
          <cell r="J27">
            <v>281033</v>
          </cell>
          <cell r="K27">
            <v>374991</v>
          </cell>
          <cell r="L27">
            <v>231979</v>
          </cell>
          <cell r="M27">
            <v>4321901</v>
          </cell>
        </row>
        <row r="30">
          <cell r="B30">
            <v>285156</v>
          </cell>
          <cell r="C30">
            <v>250851</v>
          </cell>
          <cell r="D30">
            <v>65863</v>
          </cell>
          <cell r="E30">
            <v>56860</v>
          </cell>
          <cell r="G30">
            <v>26057</v>
          </cell>
          <cell r="H30">
            <v>684787</v>
          </cell>
        </row>
        <row r="34">
          <cell r="B34">
            <v>0</v>
          </cell>
          <cell r="C34">
            <v>0</v>
          </cell>
          <cell r="D34">
            <v>0</v>
          </cell>
          <cell r="E34">
            <v>0</v>
          </cell>
          <cell r="G34">
            <v>0</v>
          </cell>
          <cell r="H34">
            <v>0</v>
          </cell>
        </row>
        <row r="35">
          <cell r="B35">
            <v>32447</v>
          </cell>
          <cell r="C35">
            <v>6623</v>
          </cell>
          <cell r="D35">
            <v>81032</v>
          </cell>
          <cell r="E35">
            <v>23445</v>
          </cell>
          <cell r="G35">
            <v>0</v>
          </cell>
          <cell r="H35">
            <v>143547</v>
          </cell>
        </row>
        <row r="40">
          <cell r="B40">
            <v>317603</v>
          </cell>
          <cell r="C40">
            <v>257474</v>
          </cell>
          <cell r="D40">
            <v>146895</v>
          </cell>
          <cell r="E40">
            <v>80305</v>
          </cell>
          <cell r="G40">
            <v>26057</v>
          </cell>
          <cell r="H40">
            <v>828334</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Табела 12"/>
    </sheetNames>
    <sheetDataSet>
      <sheetData sheetId="0">
        <row r="4">
          <cell r="B4">
            <v>1526555</v>
          </cell>
          <cell r="C4">
            <v>810649</v>
          </cell>
          <cell r="D4">
            <v>370839</v>
          </cell>
          <cell r="E4">
            <v>291031</v>
          </cell>
          <cell r="F4">
            <v>468392</v>
          </cell>
          <cell r="G4">
            <v>393732</v>
          </cell>
          <cell r="H4">
            <v>186596</v>
          </cell>
          <cell r="I4">
            <v>352686</v>
          </cell>
          <cell r="J4">
            <v>527906</v>
          </cell>
          <cell r="K4">
            <v>292691</v>
          </cell>
          <cell r="L4">
            <v>265855</v>
          </cell>
          <cell r="M4">
            <v>422038</v>
          </cell>
          <cell r="N4">
            <v>439830</v>
          </cell>
          <cell r="O4">
            <v>236541</v>
          </cell>
          <cell r="P4">
            <v>185690</v>
          </cell>
          <cell r="Q4">
            <v>272872</v>
          </cell>
        </row>
        <row r="5">
          <cell r="B5">
            <v>117085</v>
          </cell>
          <cell r="C5">
            <v>197062</v>
          </cell>
          <cell r="D5">
            <v>140444</v>
          </cell>
          <cell r="E5">
            <v>134766</v>
          </cell>
          <cell r="F5">
            <v>165389</v>
          </cell>
          <cell r="G5">
            <v>65891</v>
          </cell>
          <cell r="H5">
            <v>55717</v>
          </cell>
          <cell r="I5">
            <v>142244</v>
          </cell>
          <cell r="J5">
            <v>107563</v>
          </cell>
          <cell r="K5">
            <v>97761</v>
          </cell>
          <cell r="L5">
            <v>78680</v>
          </cell>
          <cell r="M5">
            <v>181672</v>
          </cell>
          <cell r="N5">
            <v>141271</v>
          </cell>
          <cell r="O5">
            <v>44150</v>
          </cell>
          <cell r="P5">
            <v>33928</v>
          </cell>
          <cell r="Q5">
            <v>3221</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СП-1(н.о.)"/>
    </sheetNames>
    <sheetDataSet>
      <sheetData sheetId="0">
        <row r="7">
          <cell r="A7" t="str">
            <v>КЛАСА 01 - Осигурување од последици на несреќен случај - НЕЗГОДА</v>
          </cell>
          <cell r="B7">
            <v>1</v>
          </cell>
        </row>
        <row r="8">
          <cell r="B8">
            <v>101</v>
          </cell>
        </row>
        <row r="9">
          <cell r="B9">
            <v>102</v>
          </cell>
        </row>
        <row r="10">
          <cell r="B10">
            <v>103</v>
          </cell>
        </row>
        <row r="11">
          <cell r="B11">
            <v>104</v>
          </cell>
        </row>
        <row r="12">
          <cell r="B12">
            <v>105</v>
          </cell>
        </row>
        <row r="13">
          <cell r="B13">
            <v>106</v>
          </cell>
        </row>
        <row r="14">
          <cell r="B14">
            <v>107</v>
          </cell>
        </row>
        <row r="15">
          <cell r="B15">
            <v>108</v>
          </cell>
        </row>
        <row r="16">
          <cell r="B16">
            <v>199</v>
          </cell>
        </row>
        <row r="17">
          <cell r="B17">
            <v>2</v>
          </cell>
        </row>
        <row r="18">
          <cell r="B18">
            <v>201</v>
          </cell>
        </row>
        <row r="19">
          <cell r="B19">
            <v>202</v>
          </cell>
        </row>
        <row r="20">
          <cell r="B20">
            <v>299</v>
          </cell>
        </row>
        <row r="21">
          <cell r="B21">
            <v>3</v>
          </cell>
        </row>
        <row r="22">
          <cell r="B22">
            <v>301</v>
          </cell>
        </row>
        <row r="23">
          <cell r="B23">
            <v>399</v>
          </cell>
        </row>
        <row r="24">
          <cell r="B24">
            <v>4</v>
          </cell>
        </row>
        <row r="25">
          <cell r="B25">
            <v>401</v>
          </cell>
        </row>
        <row r="26">
          <cell r="B26">
            <v>499</v>
          </cell>
        </row>
        <row r="27">
          <cell r="B27">
            <v>5</v>
          </cell>
        </row>
        <row r="28">
          <cell r="B28">
            <v>501</v>
          </cell>
        </row>
        <row r="29">
          <cell r="B29">
            <v>599</v>
          </cell>
        </row>
        <row r="30">
          <cell r="B30">
            <v>6</v>
          </cell>
        </row>
        <row r="31">
          <cell r="B31">
            <v>601</v>
          </cell>
        </row>
        <row r="32">
          <cell r="B32">
            <v>699</v>
          </cell>
        </row>
        <row r="33">
          <cell r="B33">
            <v>7</v>
          </cell>
        </row>
        <row r="34">
          <cell r="B34">
            <v>701</v>
          </cell>
        </row>
        <row r="35">
          <cell r="B35">
            <v>702</v>
          </cell>
        </row>
        <row r="36">
          <cell r="B36">
            <v>799</v>
          </cell>
        </row>
        <row r="37">
          <cell r="B37">
            <v>8</v>
          </cell>
        </row>
        <row r="38">
          <cell r="B38">
            <v>801</v>
          </cell>
        </row>
        <row r="39">
          <cell r="B39">
            <v>80101</v>
          </cell>
        </row>
        <row r="40">
          <cell r="B40">
            <v>80102</v>
          </cell>
        </row>
        <row r="41">
          <cell r="B41">
            <v>80103</v>
          </cell>
        </row>
        <row r="42">
          <cell r="B42">
            <v>80104</v>
          </cell>
        </row>
        <row r="43">
          <cell r="B43">
            <v>80105</v>
          </cell>
        </row>
        <row r="44">
          <cell r="B44">
            <v>80199</v>
          </cell>
        </row>
        <row r="45">
          <cell r="B45">
            <v>802</v>
          </cell>
        </row>
        <row r="46">
          <cell r="B46">
            <v>80201</v>
          </cell>
        </row>
        <row r="47">
          <cell r="B47">
            <v>80202</v>
          </cell>
        </row>
        <row r="48">
          <cell r="B48">
            <v>80203</v>
          </cell>
        </row>
        <row r="49">
          <cell r="B49">
            <v>80204</v>
          </cell>
        </row>
        <row r="50">
          <cell r="B50">
            <v>80205</v>
          </cell>
        </row>
        <row r="51">
          <cell r="B51">
            <v>80206</v>
          </cell>
        </row>
        <row r="52">
          <cell r="B52">
            <v>80299</v>
          </cell>
        </row>
        <row r="53">
          <cell r="B53">
            <v>9</v>
          </cell>
        </row>
        <row r="54">
          <cell r="B54">
            <v>901</v>
          </cell>
        </row>
        <row r="55">
          <cell r="B55">
            <v>90101</v>
          </cell>
        </row>
        <row r="56">
          <cell r="B56">
            <v>90102</v>
          </cell>
        </row>
        <row r="57">
          <cell r="B57">
            <v>90103</v>
          </cell>
        </row>
        <row r="58">
          <cell r="B58">
            <v>90104</v>
          </cell>
        </row>
        <row r="59">
          <cell r="B59">
            <v>90105</v>
          </cell>
        </row>
        <row r="60">
          <cell r="B60">
            <v>90199</v>
          </cell>
        </row>
        <row r="61">
          <cell r="B61">
            <v>902</v>
          </cell>
        </row>
        <row r="62">
          <cell r="B62">
            <v>90201</v>
          </cell>
        </row>
        <row r="63">
          <cell r="B63">
            <v>90202</v>
          </cell>
        </row>
        <row r="64">
          <cell r="B64">
            <v>90203</v>
          </cell>
        </row>
        <row r="65">
          <cell r="B65">
            <v>90204</v>
          </cell>
        </row>
        <row r="66">
          <cell r="B66">
            <v>90205</v>
          </cell>
        </row>
        <row r="67">
          <cell r="B67">
            <v>90206</v>
          </cell>
        </row>
        <row r="68">
          <cell r="B68">
            <v>90299</v>
          </cell>
        </row>
        <row r="69">
          <cell r="B69">
            <v>89</v>
          </cell>
        </row>
        <row r="70">
          <cell r="B70">
            <v>8901</v>
          </cell>
        </row>
        <row r="71">
          <cell r="B71">
            <v>890101</v>
          </cell>
        </row>
        <row r="72">
          <cell r="B72">
            <v>890102</v>
          </cell>
        </row>
        <row r="73">
          <cell r="B73">
            <v>890103</v>
          </cell>
        </row>
        <row r="74">
          <cell r="B74">
            <v>890104</v>
          </cell>
        </row>
        <row r="75">
          <cell r="B75">
            <v>890105</v>
          </cell>
        </row>
        <row r="76">
          <cell r="B76">
            <v>890199</v>
          </cell>
        </row>
        <row r="77">
          <cell r="B77">
            <v>8902</v>
          </cell>
        </row>
        <row r="78">
          <cell r="B78">
            <v>890201</v>
          </cell>
        </row>
        <row r="79">
          <cell r="B79">
            <v>890202</v>
          </cell>
        </row>
        <row r="80">
          <cell r="B80">
            <v>890203</v>
          </cell>
        </row>
        <row r="81">
          <cell r="B81">
            <v>890204</v>
          </cell>
        </row>
        <row r="82">
          <cell r="B82">
            <v>890205</v>
          </cell>
        </row>
        <row r="83">
          <cell r="B83">
            <v>890206</v>
          </cell>
        </row>
        <row r="84">
          <cell r="B84">
            <v>890299</v>
          </cell>
        </row>
        <row r="85">
          <cell r="B85">
            <v>10</v>
          </cell>
        </row>
        <row r="86">
          <cell r="B86">
            <v>1001</v>
          </cell>
        </row>
        <row r="87">
          <cell r="B87">
            <v>100101</v>
          </cell>
        </row>
        <row r="88">
          <cell r="B88">
            <v>100102</v>
          </cell>
        </row>
        <row r="89">
          <cell r="B89">
            <v>100103</v>
          </cell>
        </row>
        <row r="90">
          <cell r="B90">
            <v>100104</v>
          </cell>
        </row>
        <row r="91">
          <cell r="B91">
            <v>100105</v>
          </cell>
        </row>
        <row r="92">
          <cell r="B92">
            <v>100106</v>
          </cell>
        </row>
        <row r="93">
          <cell r="B93">
            <v>100107</v>
          </cell>
        </row>
        <row r="94">
          <cell r="B94">
            <v>100108</v>
          </cell>
        </row>
        <row r="95">
          <cell r="B95">
            <v>100109</v>
          </cell>
        </row>
        <row r="96">
          <cell r="B96">
            <v>100110</v>
          </cell>
        </row>
        <row r="97">
          <cell r="B97">
            <v>100111</v>
          </cell>
        </row>
        <row r="98">
          <cell r="B98">
            <v>100112</v>
          </cell>
        </row>
        <row r="99">
          <cell r="B99">
            <v>100113</v>
          </cell>
        </row>
        <row r="100">
          <cell r="B100">
            <v>1002</v>
          </cell>
        </row>
        <row r="101">
          <cell r="B101">
            <v>100201</v>
          </cell>
        </row>
        <row r="102">
          <cell r="B102">
            <v>100202</v>
          </cell>
        </row>
        <row r="103">
          <cell r="B103">
            <v>100203</v>
          </cell>
        </row>
        <row r="104">
          <cell r="B104">
            <v>100204</v>
          </cell>
        </row>
        <row r="105">
          <cell r="B105">
            <v>100205</v>
          </cell>
        </row>
        <row r="106">
          <cell r="B106">
            <v>100206</v>
          </cell>
        </row>
        <row r="107">
          <cell r="B107">
            <v>100207</v>
          </cell>
        </row>
        <row r="108">
          <cell r="B108">
            <v>100208</v>
          </cell>
        </row>
        <row r="109">
          <cell r="B109">
            <v>1003</v>
          </cell>
        </row>
        <row r="110">
          <cell r="B110">
            <v>100301</v>
          </cell>
        </row>
        <row r="111">
          <cell r="B111">
            <v>100302</v>
          </cell>
        </row>
        <row r="112">
          <cell r="B112">
            <v>100303</v>
          </cell>
        </row>
        <row r="113">
          <cell r="B113">
            <v>100304</v>
          </cell>
        </row>
        <row r="114">
          <cell r="B114">
            <v>100305</v>
          </cell>
        </row>
        <row r="115">
          <cell r="B115">
            <v>100306</v>
          </cell>
        </row>
        <row r="116">
          <cell r="B116">
            <v>100307</v>
          </cell>
        </row>
        <row r="117">
          <cell r="B117">
            <v>100308</v>
          </cell>
        </row>
        <row r="118">
          <cell r="B118">
            <v>1004</v>
          </cell>
        </row>
        <row r="119">
          <cell r="B119">
            <v>1005</v>
          </cell>
        </row>
        <row r="120">
          <cell r="B120">
            <v>1099</v>
          </cell>
        </row>
        <row r="121">
          <cell r="B121">
            <v>11</v>
          </cell>
        </row>
        <row r="122">
          <cell r="B122">
            <v>1101</v>
          </cell>
        </row>
        <row r="123">
          <cell r="B123">
            <v>1102</v>
          </cell>
        </row>
        <row r="124">
          <cell r="B124">
            <v>1199</v>
          </cell>
        </row>
        <row r="125">
          <cell r="B125">
            <v>12</v>
          </cell>
        </row>
        <row r="126">
          <cell r="B126">
            <v>1201</v>
          </cell>
        </row>
        <row r="127">
          <cell r="B127">
            <v>1202</v>
          </cell>
        </row>
        <row r="128">
          <cell r="B128">
            <v>1299</v>
          </cell>
        </row>
        <row r="129">
          <cell r="B129">
            <v>13</v>
          </cell>
        </row>
        <row r="130">
          <cell r="B130">
            <v>1301</v>
          </cell>
        </row>
        <row r="131">
          <cell r="B131">
            <v>1302</v>
          </cell>
        </row>
        <row r="132">
          <cell r="B132">
            <v>1303</v>
          </cell>
        </row>
        <row r="133">
          <cell r="B133">
            <v>1304</v>
          </cell>
        </row>
        <row r="134">
          <cell r="B134">
            <v>1305</v>
          </cell>
        </row>
        <row r="135">
          <cell r="B135">
            <v>1306</v>
          </cell>
        </row>
        <row r="136">
          <cell r="B136">
            <v>1307</v>
          </cell>
        </row>
        <row r="137">
          <cell r="B137">
            <v>1308</v>
          </cell>
        </row>
        <row r="138">
          <cell r="B138">
            <v>1309</v>
          </cell>
        </row>
        <row r="139">
          <cell r="B139">
            <v>1310</v>
          </cell>
        </row>
        <row r="140">
          <cell r="B140">
            <v>1311</v>
          </cell>
        </row>
        <row r="141">
          <cell r="B141">
            <v>1312</v>
          </cell>
        </row>
        <row r="142">
          <cell r="B142">
            <v>1313</v>
          </cell>
        </row>
        <row r="143">
          <cell r="B143">
            <v>1314</v>
          </cell>
        </row>
        <row r="144">
          <cell r="B144">
            <v>1315</v>
          </cell>
        </row>
        <row r="145">
          <cell r="B145">
            <v>1316</v>
          </cell>
        </row>
        <row r="146">
          <cell r="B146">
            <v>1317</v>
          </cell>
        </row>
        <row r="147">
          <cell r="B147">
            <v>1318</v>
          </cell>
        </row>
        <row r="148">
          <cell r="B148">
            <v>1388</v>
          </cell>
        </row>
        <row r="149">
          <cell r="B149">
            <v>1399</v>
          </cell>
        </row>
        <row r="150">
          <cell r="B150">
            <v>14</v>
          </cell>
        </row>
        <row r="151">
          <cell r="B151">
            <v>1401</v>
          </cell>
        </row>
        <row r="152">
          <cell r="B152">
            <v>1402</v>
          </cell>
        </row>
        <row r="153">
          <cell r="B153">
            <v>1403</v>
          </cell>
        </row>
        <row r="154">
          <cell r="B154">
            <v>1499</v>
          </cell>
        </row>
        <row r="155">
          <cell r="B155">
            <v>15</v>
          </cell>
        </row>
        <row r="156">
          <cell r="B156">
            <v>1501</v>
          </cell>
        </row>
        <row r="157">
          <cell r="B157">
            <v>1599</v>
          </cell>
        </row>
        <row r="158">
          <cell r="B158">
            <v>16</v>
          </cell>
        </row>
        <row r="159">
          <cell r="B159">
            <v>1601</v>
          </cell>
        </row>
        <row r="160">
          <cell r="B160">
            <v>1602</v>
          </cell>
        </row>
        <row r="161">
          <cell r="B161">
            <v>1603</v>
          </cell>
        </row>
        <row r="162">
          <cell r="B162">
            <v>1604</v>
          </cell>
        </row>
        <row r="163">
          <cell r="B163">
            <v>1699</v>
          </cell>
        </row>
        <row r="164">
          <cell r="B164">
            <v>17</v>
          </cell>
        </row>
        <row r="165">
          <cell r="B165">
            <v>1701</v>
          </cell>
        </row>
        <row r="166">
          <cell r="B166">
            <v>1799</v>
          </cell>
        </row>
        <row r="167">
          <cell r="B167">
            <v>18</v>
          </cell>
        </row>
        <row r="168">
          <cell r="B168">
            <v>1801</v>
          </cell>
        </row>
        <row r="169">
          <cell r="B169">
            <v>1802</v>
          </cell>
        </row>
        <row r="170">
          <cell r="B170">
            <v>1803</v>
          </cell>
        </row>
        <row r="171">
          <cell r="B171">
            <v>1899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Табела 2"/>
    </sheetNames>
    <sheetDataSet>
      <sheetData sheetId="0">
        <row r="5">
          <cell r="C5">
            <v>4321901</v>
          </cell>
          <cell r="D5">
            <v>1047427</v>
          </cell>
          <cell r="E5">
            <v>3111885</v>
          </cell>
          <cell r="F5">
            <v>1210016</v>
          </cell>
        </row>
        <row r="6">
          <cell r="C6">
            <v>521891</v>
          </cell>
          <cell r="D6">
            <v>123712</v>
          </cell>
          <cell r="E6">
            <v>355919</v>
          </cell>
          <cell r="F6">
            <v>165972</v>
          </cell>
        </row>
        <row r="7">
          <cell r="C7">
            <v>707574</v>
          </cell>
          <cell r="D7">
            <v>267728</v>
          </cell>
          <cell r="E7">
            <v>486814</v>
          </cell>
          <cell r="F7">
            <v>220760</v>
          </cell>
        </row>
        <row r="8">
          <cell r="C8">
            <v>413526</v>
          </cell>
          <cell r="D8">
            <v>53745</v>
          </cell>
          <cell r="E8">
            <v>326192</v>
          </cell>
          <cell r="F8">
            <v>87334</v>
          </cell>
        </row>
        <row r="9">
          <cell r="C9">
            <v>391099</v>
          </cell>
          <cell r="D9">
            <v>26435</v>
          </cell>
          <cell r="E9">
            <v>267232</v>
          </cell>
          <cell r="F9">
            <v>123867</v>
          </cell>
        </row>
        <row r="10">
          <cell r="C10">
            <v>562943</v>
          </cell>
          <cell r="D10">
            <v>145625</v>
          </cell>
          <cell r="E10">
            <v>452116</v>
          </cell>
          <cell r="F10">
            <v>110827</v>
          </cell>
        </row>
        <row r="11">
          <cell r="C11">
            <v>347072</v>
          </cell>
          <cell r="D11">
            <v>192871</v>
          </cell>
          <cell r="E11">
            <v>249379</v>
          </cell>
          <cell r="F11">
            <v>97693</v>
          </cell>
        </row>
        <row r="12">
          <cell r="C12">
            <v>113001</v>
          </cell>
          <cell r="D12">
            <v>20236</v>
          </cell>
          <cell r="E12">
            <v>80314</v>
          </cell>
          <cell r="F12">
            <v>32687</v>
          </cell>
        </row>
        <row r="13">
          <cell r="C13">
            <v>376792</v>
          </cell>
          <cell r="D13">
            <v>39690</v>
          </cell>
          <cell r="E13">
            <v>279407</v>
          </cell>
          <cell r="F13">
            <v>97385</v>
          </cell>
        </row>
        <row r="14">
          <cell r="C14">
            <v>281033</v>
          </cell>
          <cell r="D14">
            <v>47338</v>
          </cell>
          <cell r="E14">
            <v>203516</v>
          </cell>
          <cell r="F14">
            <v>77517</v>
          </cell>
        </row>
        <row r="15">
          <cell r="C15">
            <v>374991</v>
          </cell>
          <cell r="D15">
            <v>113397</v>
          </cell>
          <cell r="E15">
            <v>281124</v>
          </cell>
          <cell r="F15">
            <v>93867</v>
          </cell>
        </row>
        <row r="16">
          <cell r="C16">
            <v>231979</v>
          </cell>
          <cell r="D16">
            <v>16650</v>
          </cell>
          <cell r="E16">
            <v>129872</v>
          </cell>
          <cell r="F16">
            <v>102107</v>
          </cell>
        </row>
        <row r="17">
          <cell r="C17">
            <v>828334</v>
          </cell>
          <cell r="D17">
            <v>39160</v>
          </cell>
          <cell r="E17">
            <v>598104</v>
          </cell>
          <cell r="F17">
            <v>230230</v>
          </cell>
        </row>
        <row r="18">
          <cell r="C18">
            <v>317603</v>
          </cell>
          <cell r="D18">
            <v>296</v>
          </cell>
          <cell r="E18">
            <v>204533</v>
          </cell>
          <cell r="F18">
            <v>113070</v>
          </cell>
        </row>
        <row r="19">
          <cell r="C19">
            <v>257474</v>
          </cell>
          <cell r="D19">
            <v>24780</v>
          </cell>
          <cell r="E19">
            <v>202260</v>
          </cell>
          <cell r="F19">
            <v>55214</v>
          </cell>
        </row>
        <row r="20">
          <cell r="C20">
            <v>146895</v>
          </cell>
          <cell r="D20">
            <v>13931</v>
          </cell>
          <cell r="E20">
            <v>124329</v>
          </cell>
          <cell r="F20">
            <v>22566</v>
          </cell>
        </row>
        <row r="21">
          <cell r="C21">
            <v>80305</v>
          </cell>
          <cell r="D21">
            <v>69</v>
          </cell>
          <cell r="E21">
            <v>43207</v>
          </cell>
          <cell r="F21">
            <v>37098</v>
          </cell>
        </row>
        <row r="23">
          <cell r="C23">
            <v>26057</v>
          </cell>
          <cell r="D23">
            <v>84</v>
          </cell>
          <cell r="E23">
            <v>23775</v>
          </cell>
          <cell r="F23">
            <v>2282</v>
          </cell>
        </row>
        <row r="24">
          <cell r="C24">
            <v>5150235</v>
          </cell>
          <cell r="D24">
            <v>1086587</v>
          </cell>
          <cell r="E24">
            <v>3709989</v>
          </cell>
          <cell r="F24">
            <v>1440246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Табела 3."/>
    </sheetNames>
    <sheetDataSet>
      <sheetData sheetId="0">
        <row r="5">
          <cell r="C5">
            <v>395928</v>
          </cell>
          <cell r="D5">
            <v>24005</v>
          </cell>
          <cell r="E5">
            <v>272055</v>
          </cell>
          <cell r="F5">
            <v>123873</v>
          </cell>
        </row>
        <row r="6">
          <cell r="C6">
            <v>168275</v>
          </cell>
          <cell r="D6">
            <v>21651</v>
          </cell>
          <cell r="E6">
            <v>125290</v>
          </cell>
          <cell r="F6">
            <v>42985</v>
          </cell>
        </row>
        <row r="7">
          <cell r="C7">
            <v>404421</v>
          </cell>
          <cell r="D7">
            <v>47296</v>
          </cell>
          <cell r="E7">
            <v>288784</v>
          </cell>
          <cell r="F7">
            <v>115637</v>
          </cell>
        </row>
        <row r="8">
          <cell r="C8">
            <v>0</v>
          </cell>
          <cell r="D8">
            <v>0</v>
          </cell>
          <cell r="E8">
            <v>0</v>
          </cell>
          <cell r="F8">
            <v>0</v>
          </cell>
        </row>
        <row r="9">
          <cell r="C9">
            <v>1711</v>
          </cell>
          <cell r="D9">
            <v>3183</v>
          </cell>
          <cell r="E9">
            <v>1283</v>
          </cell>
          <cell r="F9">
            <v>428</v>
          </cell>
        </row>
        <row r="10">
          <cell r="C10">
            <v>562</v>
          </cell>
          <cell r="D10">
            <v>8</v>
          </cell>
          <cell r="E10">
            <v>430</v>
          </cell>
          <cell r="F10">
            <v>132</v>
          </cell>
        </row>
        <row r="11">
          <cell r="C11">
            <v>52614</v>
          </cell>
          <cell r="D11">
            <v>30781</v>
          </cell>
          <cell r="E11">
            <v>38842</v>
          </cell>
          <cell r="F11">
            <v>13772</v>
          </cell>
        </row>
        <row r="12">
          <cell r="C12">
            <v>487044</v>
          </cell>
          <cell r="D12">
            <v>203587</v>
          </cell>
          <cell r="E12">
            <v>328804</v>
          </cell>
          <cell r="F12">
            <v>158240</v>
          </cell>
        </row>
        <row r="13">
          <cell r="C13">
            <v>699201</v>
          </cell>
          <cell r="D13">
            <v>268725</v>
          </cell>
          <cell r="E13">
            <v>493864</v>
          </cell>
          <cell r="F13">
            <v>205337</v>
          </cell>
        </row>
        <row r="14">
          <cell r="C14">
            <v>1890229</v>
          </cell>
          <cell r="D14">
            <v>321455</v>
          </cell>
          <cell r="E14">
            <v>1424000</v>
          </cell>
          <cell r="F14">
            <v>466229</v>
          </cell>
        </row>
        <row r="15">
          <cell r="C15">
            <v>1641</v>
          </cell>
          <cell r="D15">
            <v>1256</v>
          </cell>
          <cell r="E15">
            <v>1242</v>
          </cell>
          <cell r="F15">
            <v>399</v>
          </cell>
        </row>
        <row r="16">
          <cell r="C16">
            <v>755</v>
          </cell>
          <cell r="D16">
            <v>42</v>
          </cell>
          <cell r="E16">
            <v>583</v>
          </cell>
          <cell r="F16">
            <v>172</v>
          </cell>
        </row>
        <row r="17">
          <cell r="C17">
            <v>124022</v>
          </cell>
          <cell r="D17">
            <v>71619</v>
          </cell>
          <cell r="E17">
            <v>70815</v>
          </cell>
          <cell r="F17">
            <v>53207</v>
          </cell>
        </row>
        <row r="18">
          <cell r="C18">
            <v>9374</v>
          </cell>
          <cell r="D18">
            <v>6848</v>
          </cell>
          <cell r="E18">
            <v>6274</v>
          </cell>
          <cell r="F18">
            <v>3100</v>
          </cell>
        </row>
        <row r="19">
          <cell r="C19">
            <v>171</v>
          </cell>
          <cell r="D19">
            <v>199</v>
          </cell>
          <cell r="E19">
            <v>85</v>
          </cell>
          <cell r="F19">
            <v>86</v>
          </cell>
        </row>
        <row r="20">
          <cell r="C20">
            <v>45670</v>
          </cell>
          <cell r="D20">
            <v>44445</v>
          </cell>
          <cell r="E20">
            <v>35542</v>
          </cell>
          <cell r="F20">
            <v>10128</v>
          </cell>
        </row>
        <row r="21">
          <cell r="C21">
            <v>5</v>
          </cell>
          <cell r="D21">
            <v>0</v>
          </cell>
          <cell r="E21">
            <v>1</v>
          </cell>
          <cell r="F21">
            <v>4</v>
          </cell>
        </row>
        <row r="22">
          <cell r="C22">
            <v>40278</v>
          </cell>
          <cell r="D22">
            <v>2327</v>
          </cell>
          <cell r="E22">
            <v>23992</v>
          </cell>
          <cell r="F22">
            <v>16286</v>
          </cell>
        </row>
        <row r="23">
          <cell r="C23">
            <v>684787</v>
          </cell>
          <cell r="D23">
            <v>39100</v>
          </cell>
          <cell r="E23">
            <v>510796</v>
          </cell>
          <cell r="F23">
            <v>173991</v>
          </cell>
        </row>
        <row r="24">
          <cell r="C24">
            <v>0</v>
          </cell>
          <cell r="D24">
            <v>0</v>
          </cell>
          <cell r="E24">
            <v>0</v>
          </cell>
          <cell r="F24">
            <v>0</v>
          </cell>
        </row>
        <row r="25">
          <cell r="C25">
            <v>143547</v>
          </cell>
          <cell r="D25">
            <v>60</v>
          </cell>
          <cell r="E25">
            <v>87308</v>
          </cell>
          <cell r="F25">
            <v>56239</v>
          </cell>
        </row>
        <row r="30">
          <cell r="C30">
            <v>5150235</v>
          </cell>
          <cell r="D30">
            <v>1086587</v>
          </cell>
          <cell r="E30">
            <v>3709989</v>
          </cell>
          <cell r="F30">
            <v>1440246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Табела 1"/>
    </sheetNames>
    <sheetDataSet>
      <sheetData sheetId="0">
        <row r="3">
          <cell r="B3">
            <v>17345</v>
          </cell>
          <cell r="C3">
            <v>25322</v>
          </cell>
          <cell r="D3">
            <v>44059</v>
          </cell>
          <cell r="E3">
            <v>17052</v>
          </cell>
          <cell r="F3">
            <v>22853</v>
          </cell>
          <cell r="G3">
            <v>28184</v>
          </cell>
          <cell r="H3">
            <v>10728</v>
          </cell>
          <cell r="I3">
            <v>24193</v>
          </cell>
          <cell r="J3">
            <v>23023</v>
          </cell>
          <cell r="K3">
            <v>22150</v>
          </cell>
          <cell r="L3">
            <v>37731</v>
          </cell>
          <cell r="M3">
            <v>272640</v>
          </cell>
        </row>
        <row r="4">
          <cell r="B4">
            <v>7</v>
          </cell>
          <cell r="C4">
            <v>3924</v>
          </cell>
          <cell r="D4">
            <v>897</v>
          </cell>
          <cell r="E4">
            <v>970</v>
          </cell>
          <cell r="F4">
            <v>387</v>
          </cell>
          <cell r="G4">
            <v>13</v>
          </cell>
          <cell r="H4">
            <v>0</v>
          </cell>
          <cell r="I4">
            <v>52</v>
          </cell>
          <cell r="J4">
            <v>30</v>
          </cell>
          <cell r="K4">
            <v>292</v>
          </cell>
          <cell r="L4">
            <v>170</v>
          </cell>
          <cell r="M4">
            <v>6742</v>
          </cell>
        </row>
        <row r="5">
          <cell r="B5">
            <v>1396</v>
          </cell>
          <cell r="C5">
            <v>3438</v>
          </cell>
          <cell r="D5">
            <v>3702</v>
          </cell>
          <cell r="E5">
            <v>4549</v>
          </cell>
          <cell r="F5">
            <v>2212</v>
          </cell>
          <cell r="G5">
            <v>1227</v>
          </cell>
          <cell r="H5">
            <v>247</v>
          </cell>
          <cell r="I5">
            <v>1687</v>
          </cell>
          <cell r="J5">
            <v>2646</v>
          </cell>
          <cell r="K5">
            <v>1238</v>
          </cell>
          <cell r="L5">
            <v>1501</v>
          </cell>
          <cell r="M5">
            <v>23843</v>
          </cell>
        </row>
        <row r="6">
          <cell r="B6">
            <v>0</v>
          </cell>
          <cell r="C6">
            <v>0</v>
          </cell>
          <cell r="D6">
            <v>0</v>
          </cell>
          <cell r="E6">
            <v>0</v>
          </cell>
          <cell r="F6">
            <v>0</v>
          </cell>
          <cell r="G6">
            <v>0</v>
          </cell>
          <cell r="H6">
            <v>0</v>
          </cell>
          <cell r="I6">
            <v>0</v>
          </cell>
          <cell r="J6">
            <v>0</v>
          </cell>
          <cell r="K6">
            <v>0</v>
          </cell>
          <cell r="L6">
            <v>0</v>
          </cell>
          <cell r="M6">
            <v>0</v>
          </cell>
        </row>
        <row r="7">
          <cell r="B7">
            <v>0</v>
          </cell>
          <cell r="C7">
            <v>0</v>
          </cell>
          <cell r="D7">
            <v>0</v>
          </cell>
          <cell r="E7">
            <v>0</v>
          </cell>
          <cell r="F7">
            <v>1</v>
          </cell>
          <cell r="G7">
            <v>1</v>
          </cell>
          <cell r="H7">
            <v>0</v>
          </cell>
          <cell r="I7">
            <v>0</v>
          </cell>
          <cell r="J7">
            <v>0</v>
          </cell>
          <cell r="K7">
            <v>0</v>
          </cell>
          <cell r="L7">
            <v>0</v>
          </cell>
          <cell r="M7">
            <v>2</v>
          </cell>
        </row>
        <row r="8">
          <cell r="B8">
            <v>0</v>
          </cell>
          <cell r="C8">
            <v>2</v>
          </cell>
          <cell r="D8">
            <v>4</v>
          </cell>
          <cell r="E8">
            <v>0</v>
          </cell>
          <cell r="F8">
            <v>3</v>
          </cell>
          <cell r="G8">
            <v>1</v>
          </cell>
          <cell r="H8">
            <v>0</v>
          </cell>
          <cell r="I8">
            <v>3</v>
          </cell>
          <cell r="J8">
            <v>3</v>
          </cell>
          <cell r="K8">
            <v>1</v>
          </cell>
          <cell r="L8">
            <v>0</v>
          </cell>
          <cell r="M8">
            <v>17</v>
          </cell>
        </row>
        <row r="9">
          <cell r="B9">
            <v>208</v>
          </cell>
          <cell r="C9">
            <v>354</v>
          </cell>
          <cell r="D9">
            <v>163</v>
          </cell>
          <cell r="E9">
            <v>149</v>
          </cell>
          <cell r="F9">
            <v>221</v>
          </cell>
          <cell r="G9">
            <v>151</v>
          </cell>
          <cell r="H9">
            <v>0</v>
          </cell>
          <cell r="I9">
            <v>88</v>
          </cell>
          <cell r="J9">
            <v>32</v>
          </cell>
          <cell r="K9">
            <v>18</v>
          </cell>
          <cell r="L9">
            <v>35</v>
          </cell>
          <cell r="M9">
            <v>1419</v>
          </cell>
        </row>
        <row r="10">
          <cell r="B10">
            <v>5235</v>
          </cell>
          <cell r="C10">
            <v>7106</v>
          </cell>
          <cell r="D10">
            <v>8593</v>
          </cell>
          <cell r="E10">
            <v>3474</v>
          </cell>
          <cell r="F10">
            <v>14651</v>
          </cell>
          <cell r="G10">
            <v>3345</v>
          </cell>
          <cell r="H10">
            <v>272</v>
          </cell>
          <cell r="I10">
            <v>2282</v>
          </cell>
          <cell r="J10">
            <v>2887</v>
          </cell>
          <cell r="K10">
            <v>2854</v>
          </cell>
          <cell r="L10">
            <v>8377</v>
          </cell>
          <cell r="M10">
            <v>59076</v>
          </cell>
        </row>
        <row r="11">
          <cell r="B11">
            <v>5810</v>
          </cell>
          <cell r="C11">
            <v>7752</v>
          </cell>
          <cell r="D11">
            <v>13779</v>
          </cell>
          <cell r="E11">
            <v>1095</v>
          </cell>
          <cell r="F11">
            <v>13365</v>
          </cell>
          <cell r="G11">
            <v>3640</v>
          </cell>
          <cell r="H11">
            <v>165</v>
          </cell>
          <cell r="I11">
            <v>954</v>
          </cell>
          <cell r="J11">
            <v>1443</v>
          </cell>
          <cell r="K11">
            <v>1252</v>
          </cell>
          <cell r="L11">
            <v>1289</v>
          </cell>
          <cell r="M11">
            <v>50544</v>
          </cell>
        </row>
        <row r="15">
          <cell r="B15">
            <v>21799</v>
          </cell>
          <cell r="C15">
            <v>37589</v>
          </cell>
          <cell r="D15">
            <v>30637</v>
          </cell>
          <cell r="E15">
            <v>29091</v>
          </cell>
          <cell r="F15">
            <v>31826</v>
          </cell>
          <cell r="G15">
            <v>39042</v>
          </cell>
          <cell r="H15">
            <v>17426</v>
          </cell>
          <cell r="I15">
            <v>40935</v>
          </cell>
          <cell r="J15">
            <v>32423</v>
          </cell>
          <cell r="K15">
            <v>30253</v>
          </cell>
          <cell r="L15">
            <v>21248</v>
          </cell>
          <cell r="M15">
            <v>332269</v>
          </cell>
        </row>
        <row r="19">
          <cell r="B19">
            <v>0</v>
          </cell>
          <cell r="C19">
            <v>1</v>
          </cell>
          <cell r="D19">
            <v>0</v>
          </cell>
          <cell r="E19">
            <v>0</v>
          </cell>
          <cell r="F19">
            <v>7</v>
          </cell>
          <cell r="G19">
            <v>10</v>
          </cell>
          <cell r="H19">
            <v>0</v>
          </cell>
          <cell r="I19">
            <v>0</v>
          </cell>
          <cell r="J19">
            <v>19</v>
          </cell>
          <cell r="K19">
            <v>0</v>
          </cell>
          <cell r="L19">
            <v>0</v>
          </cell>
          <cell r="M19">
            <v>37</v>
          </cell>
        </row>
        <row r="20">
          <cell r="B20">
            <v>8</v>
          </cell>
          <cell r="C20">
            <v>20</v>
          </cell>
          <cell r="D20">
            <v>77</v>
          </cell>
          <cell r="E20">
            <v>5</v>
          </cell>
          <cell r="F20">
            <v>37</v>
          </cell>
          <cell r="G20">
            <v>11</v>
          </cell>
          <cell r="H20">
            <v>0</v>
          </cell>
          <cell r="I20">
            <v>17</v>
          </cell>
          <cell r="J20">
            <v>31</v>
          </cell>
          <cell r="K20">
            <v>1</v>
          </cell>
          <cell r="L20">
            <v>0</v>
          </cell>
          <cell r="M20">
            <v>207</v>
          </cell>
        </row>
        <row r="21">
          <cell r="B21">
            <v>1845</v>
          </cell>
          <cell r="C21">
            <v>2751</v>
          </cell>
          <cell r="D21">
            <v>4129</v>
          </cell>
          <cell r="E21">
            <v>693</v>
          </cell>
          <cell r="F21">
            <v>6491</v>
          </cell>
          <cell r="G21">
            <v>2839</v>
          </cell>
          <cell r="H21">
            <v>93</v>
          </cell>
          <cell r="I21">
            <v>736</v>
          </cell>
          <cell r="J21">
            <v>1705</v>
          </cell>
          <cell r="K21">
            <v>156</v>
          </cell>
          <cell r="L21">
            <v>914</v>
          </cell>
          <cell r="M21">
            <v>22352</v>
          </cell>
        </row>
        <row r="22">
          <cell r="B22">
            <v>1</v>
          </cell>
          <cell r="C22">
            <v>11</v>
          </cell>
          <cell r="D22">
            <v>6</v>
          </cell>
          <cell r="E22">
            <v>0</v>
          </cell>
          <cell r="F22">
            <v>0</v>
          </cell>
          <cell r="G22">
            <v>0</v>
          </cell>
          <cell r="H22">
            <v>0</v>
          </cell>
          <cell r="I22">
            <v>0</v>
          </cell>
          <cell r="J22">
            <v>0</v>
          </cell>
          <cell r="K22">
            <v>1088</v>
          </cell>
          <cell r="L22">
            <v>0</v>
          </cell>
          <cell r="M22">
            <v>1106</v>
          </cell>
        </row>
        <row r="23">
          <cell r="B23">
            <v>1</v>
          </cell>
          <cell r="C23">
            <v>0</v>
          </cell>
          <cell r="D23">
            <v>3</v>
          </cell>
          <cell r="E23">
            <v>0</v>
          </cell>
          <cell r="F23">
            <v>31</v>
          </cell>
          <cell r="G23">
            <v>0</v>
          </cell>
          <cell r="H23">
            <v>0</v>
          </cell>
          <cell r="I23">
            <v>0</v>
          </cell>
          <cell r="J23">
            <v>20</v>
          </cell>
          <cell r="K23">
            <v>34</v>
          </cell>
          <cell r="L23">
            <v>0</v>
          </cell>
          <cell r="M23">
            <v>89</v>
          </cell>
        </row>
        <row r="24">
          <cell r="B24">
            <v>12</v>
          </cell>
          <cell r="C24">
            <v>24</v>
          </cell>
          <cell r="D24">
            <v>48</v>
          </cell>
          <cell r="E24">
            <v>11</v>
          </cell>
          <cell r="F24">
            <v>669</v>
          </cell>
          <cell r="G24">
            <v>0</v>
          </cell>
          <cell r="H24">
            <v>0</v>
          </cell>
          <cell r="I24">
            <v>18</v>
          </cell>
          <cell r="J24">
            <v>0</v>
          </cell>
          <cell r="K24">
            <v>2</v>
          </cell>
          <cell r="L24">
            <v>1</v>
          </cell>
          <cell r="M24">
            <v>785</v>
          </cell>
        </row>
        <row r="25">
          <cell r="B25">
            <v>0</v>
          </cell>
          <cell r="C25">
            <v>0</v>
          </cell>
          <cell r="D25">
            <v>0</v>
          </cell>
          <cell r="E25">
            <v>0</v>
          </cell>
          <cell r="F25">
            <v>0</v>
          </cell>
          <cell r="G25">
            <v>0</v>
          </cell>
          <cell r="H25">
            <v>0</v>
          </cell>
          <cell r="I25">
            <v>0</v>
          </cell>
          <cell r="J25">
            <v>0</v>
          </cell>
          <cell r="K25">
            <v>1</v>
          </cell>
          <cell r="L25">
            <v>2</v>
          </cell>
          <cell r="M25">
            <v>3</v>
          </cell>
        </row>
        <row r="26">
          <cell r="B26">
            <v>2150</v>
          </cell>
          <cell r="C26">
            <v>11109</v>
          </cell>
          <cell r="D26">
            <v>9643</v>
          </cell>
          <cell r="E26">
            <v>2529</v>
          </cell>
          <cell r="F26">
            <v>15084</v>
          </cell>
          <cell r="G26">
            <v>3061</v>
          </cell>
          <cell r="H26">
            <v>3187</v>
          </cell>
          <cell r="I26">
            <v>6762</v>
          </cell>
          <cell r="J26">
            <v>4390</v>
          </cell>
          <cell r="K26">
            <v>3118</v>
          </cell>
          <cell r="L26">
            <v>5075</v>
          </cell>
          <cell r="M26">
            <v>66108</v>
          </cell>
        </row>
        <row r="27">
          <cell r="B27">
            <v>32090</v>
          </cell>
          <cell r="C27">
            <v>65545</v>
          </cell>
          <cell r="D27">
            <v>73373</v>
          </cell>
          <cell r="E27">
            <v>41475</v>
          </cell>
          <cell r="F27">
            <v>65600</v>
          </cell>
          <cell r="G27">
            <v>49698</v>
          </cell>
          <cell r="H27">
            <v>21298</v>
          </cell>
          <cell r="I27">
            <v>52700</v>
          </cell>
          <cell r="J27">
            <v>43341</v>
          </cell>
          <cell r="K27">
            <v>41864</v>
          </cell>
          <cell r="L27">
            <v>59824</v>
          </cell>
          <cell r="M27">
            <v>546808</v>
          </cell>
        </row>
        <row r="30">
          <cell r="B30">
            <v>4220</v>
          </cell>
          <cell r="C30">
            <v>541</v>
          </cell>
          <cell r="D30">
            <v>1435</v>
          </cell>
          <cell r="E30">
            <v>4121</v>
          </cell>
          <cell r="G30">
            <v>292</v>
          </cell>
          <cell r="H30">
            <v>10609</v>
          </cell>
        </row>
        <row r="34">
          <cell r="B34">
            <v>0</v>
          </cell>
          <cell r="C34">
            <v>0</v>
          </cell>
          <cell r="D34">
            <v>0</v>
          </cell>
          <cell r="E34">
            <v>0</v>
          </cell>
          <cell r="G34">
            <v>0</v>
          </cell>
          <cell r="H34">
            <v>0</v>
          </cell>
        </row>
        <row r="35">
          <cell r="B35">
            <v>173</v>
          </cell>
          <cell r="C35">
            <v>145</v>
          </cell>
          <cell r="D35">
            <v>506</v>
          </cell>
          <cell r="E35">
            <v>207</v>
          </cell>
          <cell r="G35">
            <v>0</v>
          </cell>
          <cell r="H35">
            <v>1031</v>
          </cell>
        </row>
        <row r="40">
          <cell r="B40">
            <v>4393</v>
          </cell>
          <cell r="C40">
            <v>686</v>
          </cell>
          <cell r="D40">
            <v>1941</v>
          </cell>
          <cell r="E40">
            <v>4328</v>
          </cell>
          <cell r="G40">
            <v>292</v>
          </cell>
          <cell r="H40">
            <v>11640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Табела 1"/>
    </sheetNames>
    <sheetDataSet>
      <sheetData sheetId="0">
        <row r="3">
          <cell r="B3">
            <v>27832</v>
          </cell>
          <cell r="C3">
            <v>31647</v>
          </cell>
          <cell r="D3">
            <v>12029</v>
          </cell>
          <cell r="E3">
            <v>10419</v>
          </cell>
          <cell r="F3">
            <v>45409</v>
          </cell>
          <cell r="G3">
            <v>21915</v>
          </cell>
          <cell r="H3">
            <v>1565</v>
          </cell>
          <cell r="I3">
            <v>13819</v>
          </cell>
          <cell r="J3">
            <v>9053</v>
          </cell>
          <cell r="K3">
            <v>3794</v>
          </cell>
          <cell r="L3">
            <v>10330</v>
          </cell>
          <cell r="M3">
            <v>187812</v>
          </cell>
        </row>
        <row r="4">
          <cell r="B4">
            <v>131</v>
          </cell>
          <cell r="C4">
            <v>14254</v>
          </cell>
          <cell r="D4">
            <v>3020</v>
          </cell>
          <cell r="E4">
            <v>1762</v>
          </cell>
          <cell r="F4">
            <v>25232</v>
          </cell>
          <cell r="G4">
            <v>576</v>
          </cell>
          <cell r="H4">
            <v>0</v>
          </cell>
          <cell r="I4">
            <v>1304</v>
          </cell>
          <cell r="J4">
            <v>0</v>
          </cell>
          <cell r="K4">
            <v>3113</v>
          </cell>
          <cell r="L4">
            <v>2</v>
          </cell>
          <cell r="M4">
            <v>49394</v>
          </cell>
        </row>
        <row r="5">
          <cell r="B5">
            <v>15892</v>
          </cell>
          <cell r="C5">
            <v>44294</v>
          </cell>
          <cell r="D5">
            <v>35376</v>
          </cell>
          <cell r="E5">
            <v>12822</v>
          </cell>
          <cell r="F5">
            <v>27247</v>
          </cell>
          <cell r="G5">
            <v>14274</v>
          </cell>
          <cell r="H5">
            <v>2490</v>
          </cell>
          <cell r="I5">
            <v>21848</v>
          </cell>
          <cell r="J5">
            <v>30995</v>
          </cell>
          <cell r="K5">
            <v>11558</v>
          </cell>
          <cell r="L5">
            <v>16339</v>
          </cell>
          <cell r="M5">
            <v>233135</v>
          </cell>
        </row>
        <row r="6">
          <cell r="B6">
            <v>0</v>
          </cell>
          <cell r="C6">
            <v>0</v>
          </cell>
          <cell r="D6">
            <v>0</v>
          </cell>
          <cell r="E6">
            <v>0</v>
          </cell>
          <cell r="F6">
            <v>0</v>
          </cell>
          <cell r="G6">
            <v>0</v>
          </cell>
          <cell r="H6">
            <v>0</v>
          </cell>
          <cell r="I6">
            <v>0</v>
          </cell>
          <cell r="J6">
            <v>0</v>
          </cell>
          <cell r="K6">
            <v>0</v>
          </cell>
          <cell r="L6">
            <v>0</v>
          </cell>
          <cell r="M6">
            <v>0</v>
          </cell>
        </row>
        <row r="7">
          <cell r="B7">
            <v>0</v>
          </cell>
          <cell r="C7">
            <v>0</v>
          </cell>
          <cell r="D7">
            <v>0</v>
          </cell>
          <cell r="E7">
            <v>0</v>
          </cell>
          <cell r="F7">
            <v>0</v>
          </cell>
          <cell r="G7">
            <v>0</v>
          </cell>
          <cell r="H7">
            <v>0</v>
          </cell>
          <cell r="I7">
            <v>0</v>
          </cell>
          <cell r="J7">
            <v>0</v>
          </cell>
          <cell r="K7">
            <v>0</v>
          </cell>
          <cell r="L7">
            <v>0</v>
          </cell>
          <cell r="M7">
            <v>0</v>
          </cell>
        </row>
        <row r="8">
          <cell r="B8">
            <v>0</v>
          </cell>
          <cell r="C8">
            <v>0</v>
          </cell>
          <cell r="D8">
            <v>0</v>
          </cell>
          <cell r="E8">
            <v>0</v>
          </cell>
          <cell r="F8">
            <v>0</v>
          </cell>
          <cell r="G8">
            <v>0</v>
          </cell>
          <cell r="H8">
            <v>0</v>
          </cell>
          <cell r="I8">
            <v>0</v>
          </cell>
          <cell r="J8">
            <v>0</v>
          </cell>
          <cell r="K8">
            <v>0</v>
          </cell>
          <cell r="L8">
            <v>0</v>
          </cell>
          <cell r="M8">
            <v>0</v>
          </cell>
        </row>
        <row r="9">
          <cell r="B9">
            <v>304</v>
          </cell>
          <cell r="C9">
            <v>0</v>
          </cell>
          <cell r="D9">
            <v>243</v>
          </cell>
          <cell r="E9">
            <v>26</v>
          </cell>
          <cell r="F9">
            <v>15</v>
          </cell>
          <cell r="G9">
            <v>11</v>
          </cell>
          <cell r="H9">
            <v>0</v>
          </cell>
          <cell r="I9">
            <v>1</v>
          </cell>
          <cell r="J9">
            <v>0</v>
          </cell>
          <cell r="K9">
            <v>0</v>
          </cell>
          <cell r="L9">
            <v>0</v>
          </cell>
          <cell r="M9">
            <v>600</v>
          </cell>
        </row>
        <row r="10">
          <cell r="B10">
            <v>18150</v>
          </cell>
          <cell r="C10">
            <v>1290</v>
          </cell>
          <cell r="D10">
            <v>2061</v>
          </cell>
          <cell r="E10">
            <v>56538</v>
          </cell>
          <cell r="F10">
            <v>5876</v>
          </cell>
          <cell r="G10">
            <v>414</v>
          </cell>
          <cell r="H10">
            <v>60</v>
          </cell>
          <cell r="I10">
            <v>1006</v>
          </cell>
          <cell r="J10">
            <v>1719</v>
          </cell>
          <cell r="K10">
            <v>794</v>
          </cell>
          <cell r="L10">
            <v>902</v>
          </cell>
          <cell r="M10">
            <v>88810</v>
          </cell>
        </row>
        <row r="11">
          <cell r="B11">
            <v>17296</v>
          </cell>
          <cell r="C11">
            <v>13306</v>
          </cell>
          <cell r="D11">
            <v>11502</v>
          </cell>
          <cell r="E11">
            <v>23272</v>
          </cell>
          <cell r="F11">
            <v>5969</v>
          </cell>
          <cell r="G11">
            <v>28360</v>
          </cell>
          <cell r="H11">
            <v>88</v>
          </cell>
          <cell r="I11">
            <v>3028</v>
          </cell>
          <cell r="J11">
            <v>2979</v>
          </cell>
          <cell r="K11">
            <v>50104</v>
          </cell>
          <cell r="L11">
            <v>1773</v>
          </cell>
          <cell r="M11">
            <v>157677</v>
          </cell>
        </row>
        <row r="15">
          <cell r="B15">
            <v>49678</v>
          </cell>
          <cell r="C15">
            <v>119054</v>
          </cell>
          <cell r="D15">
            <v>101218</v>
          </cell>
          <cell r="E15">
            <v>75248</v>
          </cell>
          <cell r="F15">
            <v>70112</v>
          </cell>
          <cell r="G15">
            <v>89003</v>
          </cell>
          <cell r="H15">
            <v>57772</v>
          </cell>
          <cell r="I15">
            <v>93658</v>
          </cell>
          <cell r="J15">
            <v>81431</v>
          </cell>
          <cell r="K15">
            <v>69078</v>
          </cell>
          <cell r="L15">
            <v>53797</v>
          </cell>
          <cell r="M15">
            <v>860049</v>
          </cell>
        </row>
        <row r="19">
          <cell r="B19">
            <v>0</v>
          </cell>
          <cell r="C19">
            <v>193</v>
          </cell>
          <cell r="D19">
            <v>0</v>
          </cell>
          <cell r="E19">
            <v>0</v>
          </cell>
          <cell r="F19">
            <v>0</v>
          </cell>
          <cell r="G19">
            <v>0</v>
          </cell>
          <cell r="H19">
            <v>0</v>
          </cell>
          <cell r="I19">
            <v>0</v>
          </cell>
          <cell r="J19">
            <v>0</v>
          </cell>
          <cell r="K19">
            <v>0</v>
          </cell>
          <cell r="L19">
            <v>0</v>
          </cell>
          <cell r="M19">
            <v>193</v>
          </cell>
        </row>
        <row r="20">
          <cell r="B20">
            <v>0</v>
          </cell>
          <cell r="C20">
            <v>0</v>
          </cell>
          <cell r="D20">
            <v>0</v>
          </cell>
          <cell r="E20">
            <v>0</v>
          </cell>
          <cell r="F20">
            <v>0</v>
          </cell>
          <cell r="G20">
            <v>0</v>
          </cell>
          <cell r="H20">
            <v>0</v>
          </cell>
          <cell r="I20">
            <v>0</v>
          </cell>
          <cell r="J20">
            <v>0</v>
          </cell>
          <cell r="K20">
            <v>0</v>
          </cell>
          <cell r="L20">
            <v>0</v>
          </cell>
          <cell r="M20">
            <v>0</v>
          </cell>
        </row>
        <row r="21">
          <cell r="B21">
            <v>2003</v>
          </cell>
          <cell r="C21">
            <v>742</v>
          </cell>
          <cell r="D21">
            <v>857</v>
          </cell>
          <cell r="E21">
            <v>172</v>
          </cell>
          <cell r="F21">
            <v>1492</v>
          </cell>
          <cell r="G21">
            <v>565</v>
          </cell>
          <cell r="H21">
            <v>0</v>
          </cell>
          <cell r="I21">
            <v>65</v>
          </cell>
          <cell r="J21">
            <v>309</v>
          </cell>
          <cell r="K21">
            <v>53</v>
          </cell>
          <cell r="L21">
            <v>148</v>
          </cell>
          <cell r="M21">
            <v>6406</v>
          </cell>
        </row>
        <row r="22">
          <cell r="B22">
            <v>0</v>
          </cell>
          <cell r="C22">
            <v>0</v>
          </cell>
          <cell r="D22">
            <v>0</v>
          </cell>
          <cell r="E22">
            <v>0</v>
          </cell>
          <cell r="F22">
            <v>0</v>
          </cell>
          <cell r="G22">
            <v>0</v>
          </cell>
          <cell r="H22">
            <v>0</v>
          </cell>
          <cell r="I22">
            <v>0</v>
          </cell>
          <cell r="J22">
            <v>0</v>
          </cell>
          <cell r="K22">
            <v>0</v>
          </cell>
          <cell r="L22">
            <v>0</v>
          </cell>
          <cell r="M22">
            <v>0</v>
          </cell>
        </row>
        <row r="23">
          <cell r="B23">
            <v>0</v>
          </cell>
          <cell r="C23">
            <v>0</v>
          </cell>
          <cell r="D23">
            <v>0</v>
          </cell>
          <cell r="E23">
            <v>0</v>
          </cell>
          <cell r="F23">
            <v>0</v>
          </cell>
          <cell r="G23">
            <v>0</v>
          </cell>
          <cell r="H23">
            <v>0</v>
          </cell>
          <cell r="I23">
            <v>0</v>
          </cell>
          <cell r="J23">
            <v>0</v>
          </cell>
          <cell r="K23">
            <v>0</v>
          </cell>
          <cell r="L23">
            <v>0</v>
          </cell>
          <cell r="M23">
            <v>0</v>
          </cell>
        </row>
        <row r="24">
          <cell r="B24">
            <v>810</v>
          </cell>
          <cell r="C24">
            <v>3077</v>
          </cell>
          <cell r="D24">
            <v>0</v>
          </cell>
          <cell r="E24">
            <v>2</v>
          </cell>
          <cell r="F24">
            <v>0</v>
          </cell>
          <cell r="G24">
            <v>0</v>
          </cell>
          <cell r="H24">
            <v>0</v>
          </cell>
          <cell r="I24">
            <v>2957</v>
          </cell>
          <cell r="J24">
            <v>0</v>
          </cell>
          <cell r="K24">
            <v>0</v>
          </cell>
          <cell r="L24">
            <v>0</v>
          </cell>
          <cell r="M24">
            <v>6846</v>
          </cell>
        </row>
        <row r="25">
          <cell r="B25">
            <v>0</v>
          </cell>
          <cell r="C25">
            <v>0</v>
          </cell>
          <cell r="D25">
            <v>0</v>
          </cell>
          <cell r="E25">
            <v>0</v>
          </cell>
          <cell r="F25">
            <v>0</v>
          </cell>
          <cell r="G25">
            <v>0</v>
          </cell>
          <cell r="H25">
            <v>0</v>
          </cell>
          <cell r="I25">
            <v>0</v>
          </cell>
          <cell r="J25">
            <v>0</v>
          </cell>
          <cell r="K25">
            <v>0</v>
          </cell>
          <cell r="L25">
            <v>0</v>
          </cell>
          <cell r="M25">
            <v>0</v>
          </cell>
        </row>
        <row r="26">
          <cell r="B26">
            <v>2328</v>
          </cell>
          <cell r="C26">
            <v>5623</v>
          </cell>
          <cell r="D26">
            <v>5203</v>
          </cell>
          <cell r="E26">
            <v>1442</v>
          </cell>
          <cell r="F26">
            <v>2995</v>
          </cell>
          <cell r="G26">
            <v>987</v>
          </cell>
          <cell r="H26">
            <v>163</v>
          </cell>
          <cell r="I26">
            <v>2674</v>
          </cell>
          <cell r="J26">
            <v>4043</v>
          </cell>
          <cell r="K26">
            <v>69</v>
          </cell>
          <cell r="L26">
            <v>697</v>
          </cell>
          <cell r="M26">
            <v>26224</v>
          </cell>
        </row>
        <row r="27">
          <cell r="B27">
            <v>134424</v>
          </cell>
          <cell r="C27">
            <v>233480</v>
          </cell>
          <cell r="D27">
            <v>171508</v>
          </cell>
          <cell r="E27">
            <v>181703</v>
          </cell>
          <cell r="F27">
            <v>184347</v>
          </cell>
          <cell r="G27">
            <v>156105</v>
          </cell>
          <cell r="H27">
            <v>62138</v>
          </cell>
          <cell r="I27">
            <v>140360</v>
          </cell>
          <cell r="J27">
            <v>130529</v>
          </cell>
          <cell r="K27">
            <v>138563</v>
          </cell>
          <cell r="L27">
            <v>83988</v>
          </cell>
          <cell r="M27">
            <v>1617145</v>
          </cell>
        </row>
        <row r="30">
          <cell r="B30">
            <v>100760</v>
          </cell>
          <cell r="C30">
            <v>58481</v>
          </cell>
          <cell r="D30">
            <v>8970</v>
          </cell>
          <cell r="E30">
            <v>13324</v>
          </cell>
          <cell r="G30">
            <v>10853</v>
          </cell>
          <cell r="H30">
            <v>192388</v>
          </cell>
        </row>
        <row r="34">
          <cell r="B34">
            <v>0</v>
          </cell>
          <cell r="C34">
            <v>0</v>
          </cell>
          <cell r="D34">
            <v>0</v>
          </cell>
          <cell r="E34">
            <v>0</v>
          </cell>
          <cell r="G34">
            <v>0</v>
          </cell>
          <cell r="H34">
            <v>0</v>
          </cell>
        </row>
        <row r="35">
          <cell r="B35">
            <v>3208</v>
          </cell>
          <cell r="C35">
            <v>0</v>
          </cell>
          <cell r="D35">
            <v>2280</v>
          </cell>
          <cell r="E35">
            <v>0</v>
          </cell>
          <cell r="G35">
            <v>0</v>
          </cell>
          <cell r="H35">
            <v>5488</v>
          </cell>
        </row>
        <row r="40">
          <cell r="B40">
            <v>103968</v>
          </cell>
          <cell r="C40">
            <v>58481</v>
          </cell>
          <cell r="D40">
            <v>11250</v>
          </cell>
          <cell r="E40">
            <v>13324</v>
          </cell>
          <cell r="G40">
            <v>10853</v>
          </cell>
          <cell r="H40">
            <v>197876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Табела 1"/>
    </sheetNames>
    <sheetDataSet>
      <sheetData sheetId="0">
        <row r="3">
          <cell r="B3">
            <v>465</v>
          </cell>
          <cell r="C3">
            <v>703</v>
          </cell>
          <cell r="D3">
            <v>428</v>
          </cell>
          <cell r="E3">
            <v>140</v>
          </cell>
          <cell r="F3">
            <v>791</v>
          </cell>
          <cell r="G3">
            <v>262</v>
          </cell>
          <cell r="H3">
            <v>56</v>
          </cell>
          <cell r="I3">
            <v>277</v>
          </cell>
          <cell r="J3">
            <v>190</v>
          </cell>
          <cell r="K3">
            <v>103</v>
          </cell>
          <cell r="L3">
            <v>180</v>
          </cell>
          <cell r="M3">
            <v>3595</v>
          </cell>
        </row>
        <row r="4">
          <cell r="B4">
            <v>2</v>
          </cell>
          <cell r="C4">
            <v>1529</v>
          </cell>
          <cell r="D4">
            <v>131</v>
          </cell>
          <cell r="E4">
            <v>229</v>
          </cell>
          <cell r="F4">
            <v>2851</v>
          </cell>
          <cell r="G4">
            <v>66</v>
          </cell>
          <cell r="H4">
            <v>0</v>
          </cell>
          <cell r="I4">
            <v>195</v>
          </cell>
          <cell r="J4">
            <v>0</v>
          </cell>
          <cell r="K4">
            <v>428</v>
          </cell>
          <cell r="L4">
            <v>1</v>
          </cell>
          <cell r="M4">
            <v>5432</v>
          </cell>
        </row>
        <row r="5">
          <cell r="B5">
            <v>266</v>
          </cell>
          <cell r="C5">
            <v>743</v>
          </cell>
          <cell r="D5">
            <v>682</v>
          </cell>
          <cell r="E5">
            <v>323</v>
          </cell>
          <cell r="F5">
            <v>343</v>
          </cell>
          <cell r="G5">
            <v>286</v>
          </cell>
          <cell r="H5">
            <v>45</v>
          </cell>
          <cell r="I5">
            <v>285</v>
          </cell>
          <cell r="J5">
            <v>453</v>
          </cell>
          <cell r="K5">
            <v>168</v>
          </cell>
          <cell r="L5">
            <v>165</v>
          </cell>
          <cell r="M5">
            <v>3759</v>
          </cell>
        </row>
        <row r="6">
          <cell r="B6">
            <v>0</v>
          </cell>
          <cell r="C6">
            <v>0</v>
          </cell>
          <cell r="D6">
            <v>0</v>
          </cell>
          <cell r="E6">
            <v>0</v>
          </cell>
          <cell r="F6">
            <v>0</v>
          </cell>
          <cell r="G6">
            <v>0</v>
          </cell>
          <cell r="H6">
            <v>0</v>
          </cell>
          <cell r="I6">
            <v>0</v>
          </cell>
          <cell r="J6">
            <v>0</v>
          </cell>
          <cell r="K6">
            <v>0</v>
          </cell>
          <cell r="L6">
            <v>0</v>
          </cell>
          <cell r="M6">
            <v>0</v>
          </cell>
        </row>
        <row r="7">
          <cell r="B7">
            <v>0</v>
          </cell>
          <cell r="C7">
            <v>0</v>
          </cell>
          <cell r="D7">
            <v>0</v>
          </cell>
          <cell r="E7">
            <v>0</v>
          </cell>
          <cell r="F7">
            <v>0</v>
          </cell>
          <cell r="G7">
            <v>0</v>
          </cell>
          <cell r="H7">
            <v>0</v>
          </cell>
          <cell r="I7">
            <v>0</v>
          </cell>
          <cell r="J7">
            <v>0</v>
          </cell>
          <cell r="K7">
            <v>0</v>
          </cell>
          <cell r="L7">
            <v>0</v>
          </cell>
          <cell r="M7">
            <v>0</v>
          </cell>
        </row>
        <row r="8">
          <cell r="B8">
            <v>0</v>
          </cell>
          <cell r="C8">
            <v>0</v>
          </cell>
          <cell r="D8">
            <v>0</v>
          </cell>
          <cell r="E8">
            <v>0</v>
          </cell>
          <cell r="F8">
            <v>0</v>
          </cell>
          <cell r="G8">
            <v>0</v>
          </cell>
          <cell r="H8">
            <v>0</v>
          </cell>
          <cell r="I8">
            <v>0</v>
          </cell>
          <cell r="J8">
            <v>0</v>
          </cell>
          <cell r="K8">
            <v>0</v>
          </cell>
          <cell r="L8">
            <v>0</v>
          </cell>
          <cell r="M8">
            <v>0</v>
          </cell>
        </row>
        <row r="9">
          <cell r="B9">
            <v>5</v>
          </cell>
          <cell r="C9">
            <v>0</v>
          </cell>
          <cell r="D9">
            <v>5</v>
          </cell>
          <cell r="E9">
            <v>12</v>
          </cell>
          <cell r="F9">
            <v>1</v>
          </cell>
          <cell r="G9">
            <v>0</v>
          </cell>
          <cell r="H9">
            <v>0</v>
          </cell>
          <cell r="I9">
            <v>3</v>
          </cell>
          <cell r="J9">
            <v>0</v>
          </cell>
          <cell r="K9">
            <v>0</v>
          </cell>
          <cell r="L9">
            <v>0</v>
          </cell>
          <cell r="M9">
            <v>26</v>
          </cell>
        </row>
        <row r="10">
          <cell r="B10">
            <v>53</v>
          </cell>
          <cell r="C10">
            <v>19</v>
          </cell>
          <cell r="D10">
            <v>74</v>
          </cell>
          <cell r="E10">
            <v>323</v>
          </cell>
          <cell r="F10">
            <v>108</v>
          </cell>
          <cell r="G10">
            <v>12</v>
          </cell>
          <cell r="H10">
            <v>3</v>
          </cell>
          <cell r="I10">
            <v>13</v>
          </cell>
          <cell r="J10">
            <v>23</v>
          </cell>
          <cell r="K10">
            <v>32</v>
          </cell>
          <cell r="L10">
            <v>17</v>
          </cell>
          <cell r="M10">
            <v>677</v>
          </cell>
        </row>
        <row r="11">
          <cell r="B11">
            <v>630</v>
          </cell>
          <cell r="C11">
            <v>572</v>
          </cell>
          <cell r="D11">
            <v>332</v>
          </cell>
          <cell r="E11">
            <v>496</v>
          </cell>
          <cell r="F11">
            <v>395</v>
          </cell>
          <cell r="G11">
            <v>238</v>
          </cell>
          <cell r="H11">
            <v>3</v>
          </cell>
          <cell r="I11">
            <v>124</v>
          </cell>
          <cell r="J11">
            <v>110</v>
          </cell>
          <cell r="K11">
            <v>289</v>
          </cell>
          <cell r="L11">
            <v>54</v>
          </cell>
          <cell r="M11">
            <v>3243</v>
          </cell>
        </row>
        <row r="15">
          <cell r="B15">
            <v>737</v>
          </cell>
        </row>
        <row r="19">
          <cell r="B19">
            <v>0</v>
          </cell>
          <cell r="C19">
            <v>0</v>
          </cell>
          <cell r="D19">
            <v>0</v>
          </cell>
          <cell r="E19">
            <v>0</v>
          </cell>
          <cell r="F19">
            <v>0</v>
          </cell>
          <cell r="G19">
            <v>0</v>
          </cell>
          <cell r="H19">
            <v>0</v>
          </cell>
          <cell r="I19">
            <v>0</v>
          </cell>
          <cell r="J19">
            <v>0</v>
          </cell>
          <cell r="K19">
            <v>0</v>
          </cell>
          <cell r="L19">
            <v>0</v>
          </cell>
          <cell r="M19">
            <v>0</v>
          </cell>
        </row>
        <row r="20">
          <cell r="B20">
            <v>0</v>
          </cell>
          <cell r="C20">
            <v>0</v>
          </cell>
          <cell r="D20">
            <v>0</v>
          </cell>
          <cell r="E20">
            <v>0</v>
          </cell>
          <cell r="F20">
            <v>0</v>
          </cell>
          <cell r="G20">
            <v>0</v>
          </cell>
          <cell r="H20">
            <v>0</v>
          </cell>
          <cell r="I20">
            <v>0</v>
          </cell>
          <cell r="J20">
            <v>0</v>
          </cell>
          <cell r="K20">
            <v>0</v>
          </cell>
          <cell r="L20">
            <v>0</v>
          </cell>
          <cell r="M20">
            <v>0</v>
          </cell>
        </row>
        <row r="21">
          <cell r="B21">
            <v>75</v>
          </cell>
          <cell r="C21">
            <v>3</v>
          </cell>
          <cell r="D21">
            <v>14</v>
          </cell>
          <cell r="E21">
            <v>2</v>
          </cell>
          <cell r="F21">
            <v>9</v>
          </cell>
          <cell r="G21">
            <v>34</v>
          </cell>
          <cell r="H21">
            <v>0</v>
          </cell>
          <cell r="I21">
            <v>4</v>
          </cell>
          <cell r="J21">
            <v>17</v>
          </cell>
          <cell r="K21">
            <v>1</v>
          </cell>
          <cell r="L21">
            <v>8</v>
          </cell>
          <cell r="M21">
            <v>167</v>
          </cell>
        </row>
        <row r="22">
          <cell r="B22">
            <v>0</v>
          </cell>
          <cell r="C22">
            <v>0</v>
          </cell>
          <cell r="D22">
            <v>0</v>
          </cell>
          <cell r="E22">
            <v>0</v>
          </cell>
          <cell r="F22">
            <v>0</v>
          </cell>
          <cell r="G22">
            <v>0</v>
          </cell>
          <cell r="H22">
            <v>0</v>
          </cell>
          <cell r="I22">
            <v>0</v>
          </cell>
          <cell r="J22">
            <v>0</v>
          </cell>
          <cell r="K22">
            <v>0</v>
          </cell>
          <cell r="L22">
            <v>0</v>
          </cell>
          <cell r="M22">
            <v>0</v>
          </cell>
        </row>
        <row r="23">
          <cell r="B23">
            <v>0</v>
          </cell>
          <cell r="C23">
            <v>0</v>
          </cell>
          <cell r="D23">
            <v>0</v>
          </cell>
          <cell r="E23">
            <v>0</v>
          </cell>
          <cell r="F23">
            <v>0</v>
          </cell>
          <cell r="G23">
            <v>0</v>
          </cell>
          <cell r="H23">
            <v>0</v>
          </cell>
          <cell r="I23">
            <v>0</v>
          </cell>
          <cell r="J23">
            <v>0</v>
          </cell>
          <cell r="K23">
            <v>0</v>
          </cell>
          <cell r="L23">
            <v>0</v>
          </cell>
          <cell r="M23">
            <v>0</v>
          </cell>
        </row>
        <row r="24">
          <cell r="B24">
            <v>9</v>
          </cell>
          <cell r="C24">
            <v>1</v>
          </cell>
          <cell r="D24">
            <v>0</v>
          </cell>
          <cell r="E24">
            <v>0</v>
          </cell>
          <cell r="F24">
            <v>0</v>
          </cell>
          <cell r="G24">
            <v>0</v>
          </cell>
          <cell r="H24">
            <v>0</v>
          </cell>
          <cell r="I24">
            <v>1</v>
          </cell>
          <cell r="J24">
            <v>0</v>
          </cell>
          <cell r="K24">
            <v>0</v>
          </cell>
          <cell r="L24">
            <v>0</v>
          </cell>
          <cell r="M24">
            <v>11</v>
          </cell>
        </row>
        <row r="25">
          <cell r="B25">
            <v>0</v>
          </cell>
          <cell r="C25">
            <v>0</v>
          </cell>
          <cell r="D25">
            <v>0</v>
          </cell>
          <cell r="E25">
            <v>0</v>
          </cell>
          <cell r="F25">
            <v>0</v>
          </cell>
          <cell r="G25">
            <v>0</v>
          </cell>
          <cell r="H25">
            <v>0</v>
          </cell>
          <cell r="I25">
            <v>0</v>
          </cell>
          <cell r="J25">
            <v>0</v>
          </cell>
          <cell r="K25">
            <v>0</v>
          </cell>
          <cell r="L25">
            <v>0</v>
          </cell>
          <cell r="M25">
            <v>0</v>
          </cell>
        </row>
        <row r="26">
          <cell r="B26">
            <v>72</v>
          </cell>
          <cell r="C26">
            <v>423</v>
          </cell>
          <cell r="D26">
            <v>282</v>
          </cell>
          <cell r="E26">
            <v>83</v>
          </cell>
          <cell r="F26">
            <v>241</v>
          </cell>
          <cell r="G26">
            <v>38</v>
          </cell>
          <cell r="H26">
            <v>3</v>
          </cell>
          <cell r="I26">
            <v>38</v>
          </cell>
          <cell r="J26">
            <v>240</v>
          </cell>
          <cell r="K26">
            <v>7</v>
          </cell>
          <cell r="L26">
            <v>64</v>
          </cell>
          <cell r="M26">
            <v>1491</v>
          </cell>
        </row>
        <row r="27">
          <cell r="B27">
            <v>2314</v>
          </cell>
          <cell r="C27">
            <v>5527</v>
          </cell>
          <cell r="D27">
            <v>3083</v>
          </cell>
          <cell r="E27">
            <v>2681</v>
          </cell>
          <cell r="F27">
            <v>5801</v>
          </cell>
          <cell r="G27">
            <v>2280</v>
          </cell>
          <cell r="H27">
            <v>1039</v>
          </cell>
          <cell r="I27">
            <v>2445</v>
          </cell>
          <cell r="J27">
            <v>2314</v>
          </cell>
          <cell r="K27">
            <v>2011</v>
          </cell>
          <cell r="L27">
            <v>1061</v>
          </cell>
          <cell r="M27">
            <v>30556</v>
          </cell>
        </row>
        <row r="30">
          <cell r="B30">
            <v>712</v>
          </cell>
          <cell r="C30">
            <v>301</v>
          </cell>
          <cell r="D30">
            <v>75</v>
          </cell>
          <cell r="E30">
            <v>93</v>
          </cell>
          <cell r="G30">
            <v>50</v>
          </cell>
          <cell r="H30">
            <v>1231</v>
          </cell>
        </row>
        <row r="34">
          <cell r="B34">
            <v>0</v>
          </cell>
          <cell r="C34">
            <v>0</v>
          </cell>
          <cell r="D34">
            <v>0</v>
          </cell>
          <cell r="E34">
            <v>0</v>
          </cell>
          <cell r="G34">
            <v>0</v>
          </cell>
          <cell r="H34">
            <v>0</v>
          </cell>
        </row>
        <row r="35">
          <cell r="B35">
            <v>1</v>
          </cell>
          <cell r="C35">
            <v>0</v>
          </cell>
          <cell r="D35">
            <v>52</v>
          </cell>
          <cell r="E35">
            <v>0</v>
          </cell>
          <cell r="G35">
            <v>0</v>
          </cell>
          <cell r="H35">
            <v>53</v>
          </cell>
        </row>
        <row r="40">
          <cell r="B40">
            <v>713</v>
          </cell>
          <cell r="C40">
            <v>301</v>
          </cell>
          <cell r="D40">
            <v>127</v>
          </cell>
          <cell r="E40">
            <v>93</v>
          </cell>
          <cell r="G40">
            <v>50</v>
          </cell>
          <cell r="H40">
            <v>1284</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0"/>
      <sheetName val="1"/>
      <sheetName val="1a"/>
      <sheetName val="2"/>
      <sheetName val="3"/>
      <sheetName val="4"/>
      <sheetName val="5"/>
      <sheetName val="6"/>
      <sheetName val="7"/>
      <sheetName val="7_koregirano"/>
      <sheetName val="8"/>
      <sheetName val="9"/>
      <sheetName val="10 i 11"/>
      <sheetName val="10 i 11 koregirano"/>
      <sheetName val="12"/>
      <sheetName val="13"/>
    </sheetNames>
    <sheetDataSet>
      <sheetData sheetId="0"/>
      <sheetData sheetId="1"/>
      <sheetData sheetId="2"/>
      <sheetData sheetId="3"/>
      <sheetData sheetId="4"/>
      <sheetData sheetId="5"/>
      <sheetData sheetId="6"/>
      <sheetData sheetId="7"/>
      <sheetData sheetId="8"/>
      <sheetData sheetId="9">
        <row r="4">
          <cell r="C4">
            <v>17396</v>
          </cell>
          <cell r="D4">
            <v>34321</v>
          </cell>
          <cell r="E4">
            <v>30556</v>
          </cell>
          <cell r="F4">
            <v>4621</v>
          </cell>
          <cell r="G4">
            <v>16540</v>
          </cell>
          <cell r="H4">
            <v>2353</v>
          </cell>
        </row>
        <row r="5">
          <cell r="C5">
            <v>955</v>
          </cell>
          <cell r="D5">
            <v>2569</v>
          </cell>
          <cell r="E5">
            <v>2314</v>
          </cell>
          <cell r="F5">
            <v>240</v>
          </cell>
          <cell r="G5">
            <v>970</v>
          </cell>
          <cell r="H5">
            <v>168</v>
          </cell>
        </row>
        <row r="6">
          <cell r="C6">
            <v>2389</v>
          </cell>
          <cell r="D6">
            <v>6606</v>
          </cell>
          <cell r="E6">
            <v>5527</v>
          </cell>
          <cell r="F6">
            <v>892</v>
          </cell>
          <cell r="G6">
            <v>2576</v>
          </cell>
          <cell r="H6">
            <v>278</v>
          </cell>
        </row>
        <row r="7">
          <cell r="C7">
            <v>2020</v>
          </cell>
          <cell r="D7">
            <v>3587</v>
          </cell>
          <cell r="E7">
            <v>3083</v>
          </cell>
          <cell r="F7">
            <v>544</v>
          </cell>
          <cell r="G7">
            <v>1980</v>
          </cell>
          <cell r="H7">
            <v>230</v>
          </cell>
        </row>
        <row r="8">
          <cell r="C8">
            <v>1608</v>
          </cell>
          <cell r="D8">
            <v>2885</v>
          </cell>
          <cell r="E8">
            <v>2681</v>
          </cell>
          <cell r="F8">
            <v>312</v>
          </cell>
          <cell r="G8">
            <v>1500</v>
          </cell>
          <cell r="H8">
            <v>163</v>
          </cell>
        </row>
        <row r="9">
          <cell r="C9">
            <v>3384</v>
          </cell>
          <cell r="D9">
            <v>5504</v>
          </cell>
          <cell r="E9">
            <v>5801</v>
          </cell>
          <cell r="F9">
            <v>520</v>
          </cell>
          <cell r="G9">
            <v>2567</v>
          </cell>
          <cell r="H9">
            <v>226</v>
          </cell>
        </row>
        <row r="10">
          <cell r="C10">
            <v>480</v>
          </cell>
          <cell r="D10">
            <v>2809</v>
          </cell>
          <cell r="E10">
            <v>2280</v>
          </cell>
          <cell r="F10">
            <v>448</v>
          </cell>
          <cell r="G10">
            <v>561</v>
          </cell>
          <cell r="H10">
            <v>185</v>
          </cell>
        </row>
        <row r="11">
          <cell r="C11">
            <v>1287</v>
          </cell>
          <cell r="D11">
            <v>1196</v>
          </cell>
          <cell r="E11">
            <v>1039</v>
          </cell>
          <cell r="F11">
            <v>191</v>
          </cell>
          <cell r="G11">
            <v>1253</v>
          </cell>
          <cell r="H11">
            <v>161</v>
          </cell>
        </row>
        <row r="12">
          <cell r="C12">
            <v>1755</v>
          </cell>
          <cell r="D12">
            <v>2835</v>
          </cell>
          <cell r="E12">
            <v>2445</v>
          </cell>
          <cell r="F12">
            <v>529</v>
          </cell>
          <cell r="G12">
            <v>1616</v>
          </cell>
          <cell r="H12">
            <v>245</v>
          </cell>
        </row>
        <row r="13">
          <cell r="C13">
            <v>1622</v>
          </cell>
          <cell r="D13">
            <v>2323</v>
          </cell>
          <cell r="E13">
            <v>2314</v>
          </cell>
          <cell r="F13">
            <v>423</v>
          </cell>
          <cell r="G13">
            <v>1208</v>
          </cell>
          <cell r="H13">
            <v>206</v>
          </cell>
        </row>
        <row r="14">
          <cell r="C14">
            <v>787</v>
          </cell>
          <cell r="D14">
            <v>2474</v>
          </cell>
          <cell r="E14">
            <v>2011</v>
          </cell>
          <cell r="F14">
            <v>302</v>
          </cell>
          <cell r="G14">
            <v>948</v>
          </cell>
          <cell r="H14">
            <v>289</v>
          </cell>
        </row>
        <row r="15">
          <cell r="C15">
            <v>1109</v>
          </cell>
          <cell r="D15">
            <v>1533</v>
          </cell>
          <cell r="E15">
            <v>1061</v>
          </cell>
          <cell r="F15">
            <v>220</v>
          </cell>
          <cell r="G15">
            <v>1361</v>
          </cell>
          <cell r="H15">
            <v>202</v>
          </cell>
        </row>
        <row r="16">
          <cell r="C16">
            <v>479</v>
          </cell>
          <cell r="D16">
            <v>1434</v>
          </cell>
          <cell r="E16">
            <v>1284</v>
          </cell>
          <cell r="F16">
            <v>145</v>
          </cell>
          <cell r="G16">
            <v>484</v>
          </cell>
          <cell r="H16">
            <v>4</v>
          </cell>
        </row>
        <row r="17">
          <cell r="C17">
            <v>166</v>
          </cell>
          <cell r="D17">
            <v>780</v>
          </cell>
          <cell r="E17">
            <v>713</v>
          </cell>
          <cell r="F17">
            <v>83</v>
          </cell>
          <cell r="G17">
            <v>150</v>
          </cell>
          <cell r="H17">
            <v>1</v>
          </cell>
        </row>
        <row r="18">
          <cell r="C18">
            <v>287</v>
          </cell>
          <cell r="D18">
            <v>342</v>
          </cell>
          <cell r="E18">
            <v>301</v>
          </cell>
          <cell r="F18">
            <v>33</v>
          </cell>
          <cell r="G18">
            <v>295</v>
          </cell>
          <cell r="H18">
            <v>3</v>
          </cell>
        </row>
        <row r="19">
          <cell r="C19">
            <v>12</v>
          </cell>
          <cell r="D19">
            <v>154</v>
          </cell>
          <cell r="E19">
            <v>127</v>
          </cell>
          <cell r="F19">
            <v>16</v>
          </cell>
          <cell r="G19">
            <v>23</v>
          </cell>
          <cell r="H19">
            <v>0</v>
          </cell>
        </row>
        <row r="20">
          <cell r="C20">
            <v>12</v>
          </cell>
          <cell r="D20">
            <v>108</v>
          </cell>
          <cell r="E20">
            <v>93</v>
          </cell>
          <cell r="F20">
            <v>13</v>
          </cell>
          <cell r="G20">
            <v>14</v>
          </cell>
          <cell r="H20">
            <v>0</v>
          </cell>
        </row>
        <row r="21">
          <cell r="C21">
            <v>2</v>
          </cell>
          <cell r="D21">
            <v>50</v>
          </cell>
          <cell r="E21">
            <v>50</v>
          </cell>
          <cell r="F21">
            <v>0</v>
          </cell>
          <cell r="G21">
            <v>2</v>
          </cell>
          <cell r="H21">
            <v>0</v>
          </cell>
        </row>
        <row r="22">
          <cell r="C22">
            <v>17875</v>
          </cell>
          <cell r="D22">
            <v>35755</v>
          </cell>
          <cell r="E22">
            <v>31840</v>
          </cell>
          <cell r="F22">
            <v>4766</v>
          </cell>
          <cell r="G22">
            <v>17024</v>
          </cell>
          <cell r="H22">
            <v>2357</v>
          </cell>
        </row>
      </sheetData>
      <sheetData sheetId="10"/>
      <sheetData sheetId="11"/>
      <sheetData sheetId="12"/>
      <sheetData sheetId="13">
        <row r="5">
          <cell r="C5">
            <v>4094981</v>
          </cell>
          <cell r="D5">
            <v>58766</v>
          </cell>
          <cell r="E5">
            <v>3126061</v>
          </cell>
          <cell r="F5">
            <v>1763267</v>
          </cell>
          <cell r="G5">
            <v>5002779</v>
          </cell>
          <cell r="H5">
            <v>0</v>
          </cell>
          <cell r="I5">
            <v>0</v>
          </cell>
          <cell r="J5">
            <v>3070</v>
          </cell>
          <cell r="K5">
            <v>9159596</v>
          </cell>
        </row>
        <row r="6">
          <cell r="C6">
            <v>404478</v>
          </cell>
          <cell r="D6">
            <v>12115</v>
          </cell>
          <cell r="E6">
            <v>164468</v>
          </cell>
          <cell r="F6">
            <v>146252</v>
          </cell>
          <cell r="G6">
            <v>317238</v>
          </cell>
          <cell r="H6">
            <v>0</v>
          </cell>
          <cell r="I6">
            <v>0</v>
          </cell>
          <cell r="J6">
            <v>0</v>
          </cell>
          <cell r="K6">
            <v>733831</v>
          </cell>
        </row>
        <row r="7">
          <cell r="C7">
            <v>649416</v>
          </cell>
          <cell r="D7">
            <v>6598</v>
          </cell>
          <cell r="E7">
            <v>954194</v>
          </cell>
          <cell r="F7">
            <v>268687</v>
          </cell>
          <cell r="G7">
            <v>1281347</v>
          </cell>
          <cell r="H7">
            <v>0</v>
          </cell>
          <cell r="I7">
            <v>0</v>
          </cell>
          <cell r="J7">
            <v>0</v>
          </cell>
          <cell r="K7">
            <v>1937361</v>
          </cell>
        </row>
        <row r="8">
          <cell r="C8">
            <v>423311</v>
          </cell>
          <cell r="D8">
            <v>1628</v>
          </cell>
          <cell r="E8">
            <v>251724</v>
          </cell>
          <cell r="F8">
            <v>147774</v>
          </cell>
          <cell r="G8">
            <v>414679</v>
          </cell>
          <cell r="H8">
            <v>0</v>
          </cell>
          <cell r="I8">
            <v>0</v>
          </cell>
          <cell r="J8">
            <v>0</v>
          </cell>
          <cell r="K8">
            <v>839618</v>
          </cell>
        </row>
        <row r="9">
          <cell r="C9">
            <v>330417</v>
          </cell>
          <cell r="D9">
            <v>2300</v>
          </cell>
          <cell r="E9">
            <v>168215</v>
          </cell>
          <cell r="F9">
            <v>168219</v>
          </cell>
          <cell r="G9">
            <v>338621</v>
          </cell>
          <cell r="H9">
            <v>0</v>
          </cell>
          <cell r="I9">
            <v>0</v>
          </cell>
          <cell r="J9">
            <v>0</v>
          </cell>
          <cell r="K9">
            <v>671338</v>
          </cell>
        </row>
        <row r="10">
          <cell r="C10">
            <v>529842</v>
          </cell>
          <cell r="D10">
            <v>27608</v>
          </cell>
          <cell r="E10">
            <v>256267</v>
          </cell>
          <cell r="F10">
            <v>191098</v>
          </cell>
          <cell r="G10">
            <v>449764</v>
          </cell>
          <cell r="H10">
            <v>0</v>
          </cell>
          <cell r="I10">
            <v>0</v>
          </cell>
          <cell r="J10">
            <v>0</v>
          </cell>
          <cell r="K10">
            <v>1007214</v>
          </cell>
        </row>
        <row r="11">
          <cell r="C11">
            <v>370617</v>
          </cell>
          <cell r="D11">
            <v>0</v>
          </cell>
          <cell r="E11">
            <v>197971</v>
          </cell>
          <cell r="F11">
            <v>200462</v>
          </cell>
          <cell r="G11">
            <v>402417</v>
          </cell>
          <cell r="H11">
            <v>0</v>
          </cell>
          <cell r="I11">
            <v>0</v>
          </cell>
          <cell r="J11">
            <v>0</v>
          </cell>
          <cell r="K11">
            <v>773034</v>
          </cell>
        </row>
        <row r="12">
          <cell r="C12">
            <v>133223</v>
          </cell>
          <cell r="D12">
            <v>0</v>
          </cell>
          <cell r="E12">
            <v>139154</v>
          </cell>
          <cell r="F12">
            <v>79656</v>
          </cell>
          <cell r="G12">
            <v>220852</v>
          </cell>
          <cell r="H12">
            <v>0</v>
          </cell>
          <cell r="I12">
            <v>0</v>
          </cell>
          <cell r="J12">
            <v>0</v>
          </cell>
          <cell r="K12">
            <v>354075</v>
          </cell>
        </row>
        <row r="13">
          <cell r="C13">
            <v>375659</v>
          </cell>
          <cell r="D13">
            <v>0</v>
          </cell>
          <cell r="E13">
            <v>205609</v>
          </cell>
          <cell r="F13">
            <v>123469</v>
          </cell>
          <cell r="G13">
            <v>333014</v>
          </cell>
          <cell r="H13">
            <v>0</v>
          </cell>
          <cell r="I13">
            <v>0</v>
          </cell>
          <cell r="J13">
            <v>0</v>
          </cell>
          <cell r="K13">
            <v>708673</v>
          </cell>
        </row>
        <row r="14">
          <cell r="C14">
            <v>296984</v>
          </cell>
          <cell r="D14">
            <v>5599</v>
          </cell>
          <cell r="E14">
            <v>461021</v>
          </cell>
          <cell r="F14">
            <v>208353</v>
          </cell>
          <cell r="G14">
            <v>674873</v>
          </cell>
          <cell r="H14">
            <v>0</v>
          </cell>
          <cell r="I14">
            <v>0</v>
          </cell>
          <cell r="J14">
            <v>3070</v>
          </cell>
          <cell r="K14">
            <v>980526</v>
          </cell>
        </row>
        <row r="15">
          <cell r="C15">
            <v>354136</v>
          </cell>
          <cell r="D15">
            <v>0</v>
          </cell>
          <cell r="E15">
            <v>176835</v>
          </cell>
          <cell r="F15">
            <v>122439</v>
          </cell>
          <cell r="G15">
            <v>307225</v>
          </cell>
          <cell r="H15">
            <v>0</v>
          </cell>
          <cell r="I15">
            <v>0</v>
          </cell>
          <cell r="J15">
            <v>0</v>
          </cell>
          <cell r="K15">
            <v>661361</v>
          </cell>
        </row>
        <row r="16">
          <cell r="C16">
            <v>226898</v>
          </cell>
          <cell r="D16">
            <v>2918</v>
          </cell>
          <cell r="E16">
            <v>150603</v>
          </cell>
          <cell r="F16">
            <v>106858</v>
          </cell>
          <cell r="G16">
            <v>262749</v>
          </cell>
          <cell r="H16">
            <v>0</v>
          </cell>
          <cell r="I16">
            <v>0</v>
          </cell>
          <cell r="J16">
            <v>0</v>
          </cell>
          <cell r="K16">
            <v>492565</v>
          </cell>
        </row>
        <row r="17">
          <cell r="C17">
            <v>31965</v>
          </cell>
          <cell r="D17">
            <v>122832</v>
          </cell>
          <cell r="E17">
            <v>48892</v>
          </cell>
          <cell r="F17">
            <v>26484</v>
          </cell>
          <cell r="G17">
            <v>78556</v>
          </cell>
          <cell r="H17">
            <v>0</v>
          </cell>
          <cell r="I17">
            <v>6423499</v>
          </cell>
          <cell r="J17">
            <v>0</v>
          </cell>
          <cell r="K17">
            <v>6656852</v>
          </cell>
        </row>
        <row r="18">
          <cell r="C18">
            <v>7518</v>
          </cell>
          <cell r="D18">
            <v>0</v>
          </cell>
          <cell r="E18">
            <v>6974</v>
          </cell>
          <cell r="F18">
            <v>2644</v>
          </cell>
          <cell r="G18">
            <v>9739</v>
          </cell>
          <cell r="H18">
            <v>0</v>
          </cell>
          <cell r="I18">
            <v>2904192</v>
          </cell>
          <cell r="J18">
            <v>0</v>
          </cell>
          <cell r="K18">
            <v>2921449</v>
          </cell>
        </row>
        <row r="19">
          <cell r="C19">
            <v>16224</v>
          </cell>
          <cell r="D19">
            <v>122832</v>
          </cell>
          <cell r="E19">
            <v>35956</v>
          </cell>
          <cell r="F19">
            <v>15731</v>
          </cell>
          <cell r="G19">
            <v>53238</v>
          </cell>
          <cell r="H19">
            <v>0</v>
          </cell>
          <cell r="I19">
            <v>2318494</v>
          </cell>
          <cell r="J19">
            <v>0</v>
          </cell>
          <cell r="K19">
            <v>2510788</v>
          </cell>
        </row>
        <row r="20">
          <cell r="C20">
            <v>5228</v>
          </cell>
          <cell r="D20">
            <v>0</v>
          </cell>
          <cell r="E20">
            <v>4727</v>
          </cell>
          <cell r="F20">
            <v>8001</v>
          </cell>
          <cell r="G20">
            <v>14061</v>
          </cell>
          <cell r="H20">
            <v>0</v>
          </cell>
          <cell r="I20">
            <v>762598</v>
          </cell>
          <cell r="J20">
            <v>0</v>
          </cell>
          <cell r="K20">
            <v>781887</v>
          </cell>
        </row>
        <row r="21">
          <cell r="C21">
            <v>2660</v>
          </cell>
          <cell r="D21">
            <v>0</v>
          </cell>
          <cell r="E21">
            <v>1153</v>
          </cell>
          <cell r="F21">
            <v>52</v>
          </cell>
          <cell r="G21">
            <v>1322</v>
          </cell>
          <cell r="H21">
            <v>0</v>
          </cell>
          <cell r="I21">
            <v>384639</v>
          </cell>
          <cell r="J21">
            <v>0</v>
          </cell>
          <cell r="K21">
            <v>388621</v>
          </cell>
        </row>
        <row r="22">
          <cell r="C22">
            <v>335</v>
          </cell>
          <cell r="D22">
            <v>0</v>
          </cell>
          <cell r="E22">
            <v>82</v>
          </cell>
          <cell r="F22">
            <v>56</v>
          </cell>
          <cell r="G22">
            <v>196</v>
          </cell>
          <cell r="H22">
            <v>0</v>
          </cell>
          <cell r="I22">
            <v>53576</v>
          </cell>
          <cell r="J22">
            <v>0</v>
          </cell>
          <cell r="K22">
            <v>54107</v>
          </cell>
        </row>
        <row r="23">
          <cell r="C23">
            <v>4126946</v>
          </cell>
          <cell r="D23">
            <v>181598</v>
          </cell>
          <cell r="E23">
            <v>3174953</v>
          </cell>
          <cell r="F23">
            <v>1789751</v>
          </cell>
          <cell r="G23">
            <v>5081335</v>
          </cell>
          <cell r="H23">
            <v>0</v>
          </cell>
          <cell r="I23">
            <v>6423499</v>
          </cell>
          <cell r="J23">
            <v>3070</v>
          </cell>
          <cell r="K23">
            <v>15816448</v>
          </cell>
        </row>
        <row r="29">
          <cell r="C29">
            <v>3324053</v>
          </cell>
          <cell r="D29">
            <v>55285</v>
          </cell>
          <cell r="E29">
            <v>1988728</v>
          </cell>
          <cell r="F29">
            <v>1537451</v>
          </cell>
          <cell r="G29">
            <v>3639630</v>
          </cell>
          <cell r="H29">
            <v>0</v>
          </cell>
          <cell r="I29">
            <v>0</v>
          </cell>
          <cell r="J29">
            <v>3070</v>
          </cell>
          <cell r="K29">
            <v>7022038</v>
          </cell>
        </row>
        <row r="30">
          <cell r="C30">
            <v>325142</v>
          </cell>
          <cell r="D30">
            <v>12115</v>
          </cell>
          <cell r="E30">
            <v>88474</v>
          </cell>
          <cell r="F30">
            <v>99890</v>
          </cell>
          <cell r="G30">
            <v>194882</v>
          </cell>
          <cell r="H30">
            <v>0</v>
          </cell>
          <cell r="I30">
            <v>0</v>
          </cell>
          <cell r="J30">
            <v>0</v>
          </cell>
          <cell r="K30">
            <v>532139</v>
          </cell>
        </row>
        <row r="31">
          <cell r="C31">
            <v>480475</v>
          </cell>
          <cell r="D31">
            <v>3117</v>
          </cell>
          <cell r="E31">
            <v>368222</v>
          </cell>
          <cell r="F31">
            <v>244333</v>
          </cell>
          <cell r="G31">
            <v>671021</v>
          </cell>
          <cell r="H31">
            <v>0</v>
          </cell>
          <cell r="I31">
            <v>0</v>
          </cell>
          <cell r="J31">
            <v>0</v>
          </cell>
          <cell r="K31">
            <v>1154613</v>
          </cell>
        </row>
        <row r="32">
          <cell r="C32">
            <v>379920</v>
          </cell>
          <cell r="D32">
            <v>1628</v>
          </cell>
          <cell r="E32">
            <v>231315</v>
          </cell>
          <cell r="F32">
            <v>123935</v>
          </cell>
          <cell r="G32">
            <v>370431</v>
          </cell>
          <cell r="H32">
            <v>0</v>
          </cell>
          <cell r="I32">
            <v>0</v>
          </cell>
          <cell r="J32">
            <v>0</v>
          </cell>
          <cell r="K32">
            <v>751979</v>
          </cell>
        </row>
        <row r="33">
          <cell r="C33">
            <v>303771</v>
          </cell>
          <cell r="D33">
            <v>2300</v>
          </cell>
          <cell r="E33">
            <v>155127</v>
          </cell>
          <cell r="F33">
            <v>164089</v>
          </cell>
          <cell r="G33">
            <v>321403</v>
          </cell>
          <cell r="H33">
            <v>0</v>
          </cell>
          <cell r="I33">
            <v>0</v>
          </cell>
          <cell r="J33">
            <v>0</v>
          </cell>
          <cell r="K33">
            <v>627474</v>
          </cell>
        </row>
        <row r="34">
          <cell r="C34">
            <v>395821</v>
          </cell>
          <cell r="D34">
            <v>27608</v>
          </cell>
          <cell r="E34">
            <v>254663</v>
          </cell>
          <cell r="F34">
            <v>178183</v>
          </cell>
          <cell r="G34">
            <v>435245</v>
          </cell>
          <cell r="H34">
            <v>0</v>
          </cell>
          <cell r="I34">
            <v>0</v>
          </cell>
          <cell r="J34">
            <v>0</v>
          </cell>
          <cell r="K34">
            <v>858674</v>
          </cell>
        </row>
        <row r="35">
          <cell r="C35">
            <v>216419</v>
          </cell>
          <cell r="D35">
            <v>0</v>
          </cell>
          <cell r="E35">
            <v>92793</v>
          </cell>
          <cell r="F35">
            <v>101254</v>
          </cell>
          <cell r="G35">
            <v>198031</v>
          </cell>
          <cell r="H35">
            <v>0</v>
          </cell>
          <cell r="I35">
            <v>0</v>
          </cell>
          <cell r="J35">
            <v>0</v>
          </cell>
          <cell r="K35">
            <v>414450</v>
          </cell>
        </row>
        <row r="36">
          <cell r="C36">
            <v>124214</v>
          </cell>
          <cell r="D36">
            <v>0</v>
          </cell>
          <cell r="E36">
            <v>123130</v>
          </cell>
          <cell r="F36">
            <v>79656</v>
          </cell>
          <cell r="G36">
            <v>204828</v>
          </cell>
          <cell r="H36">
            <v>0</v>
          </cell>
          <cell r="I36">
            <v>0</v>
          </cell>
          <cell r="J36">
            <v>0</v>
          </cell>
          <cell r="K36">
            <v>329042</v>
          </cell>
        </row>
        <row r="37">
          <cell r="C37">
            <v>335012</v>
          </cell>
          <cell r="D37">
            <v>0</v>
          </cell>
          <cell r="E37">
            <v>180541</v>
          </cell>
          <cell r="F37">
            <v>123469</v>
          </cell>
          <cell r="G37">
            <v>307946</v>
          </cell>
          <cell r="H37">
            <v>0</v>
          </cell>
          <cell r="I37">
            <v>0</v>
          </cell>
          <cell r="J37">
            <v>0</v>
          </cell>
          <cell r="K37">
            <v>642958</v>
          </cell>
        </row>
        <row r="38">
          <cell r="C38">
            <v>259224</v>
          </cell>
          <cell r="D38">
            <v>5599</v>
          </cell>
          <cell r="E38">
            <v>202684</v>
          </cell>
          <cell r="F38">
            <v>199340</v>
          </cell>
          <cell r="G38">
            <v>407523</v>
          </cell>
          <cell r="H38">
            <v>0</v>
          </cell>
          <cell r="I38">
            <v>0</v>
          </cell>
          <cell r="J38">
            <v>3070</v>
          </cell>
          <cell r="K38">
            <v>675416</v>
          </cell>
        </row>
        <row r="39">
          <cell r="C39">
            <v>292216</v>
          </cell>
          <cell r="D39">
            <v>0</v>
          </cell>
          <cell r="E39">
            <v>157184</v>
          </cell>
          <cell r="F39">
            <v>117827</v>
          </cell>
          <cell r="G39">
            <v>282962</v>
          </cell>
          <cell r="H39">
            <v>0</v>
          </cell>
          <cell r="I39">
            <v>0</v>
          </cell>
          <cell r="J39">
            <v>0</v>
          </cell>
          <cell r="K39">
            <v>575178</v>
          </cell>
        </row>
        <row r="40">
          <cell r="C40">
            <v>211839</v>
          </cell>
          <cell r="D40">
            <v>2918</v>
          </cell>
          <cell r="E40">
            <v>134595</v>
          </cell>
          <cell r="F40">
            <v>105475</v>
          </cell>
          <cell r="G40">
            <v>245358</v>
          </cell>
          <cell r="H40">
            <v>0</v>
          </cell>
          <cell r="I40">
            <v>0</v>
          </cell>
          <cell r="J40">
            <v>0</v>
          </cell>
          <cell r="K40">
            <v>460115</v>
          </cell>
        </row>
        <row r="41">
          <cell r="C41">
            <v>27189</v>
          </cell>
          <cell r="D41">
            <v>122832</v>
          </cell>
          <cell r="E41">
            <v>39506</v>
          </cell>
          <cell r="F41">
            <v>18599</v>
          </cell>
          <cell r="G41">
            <v>61285</v>
          </cell>
          <cell r="H41">
            <v>0</v>
          </cell>
          <cell r="I41">
            <v>6339769</v>
          </cell>
          <cell r="J41">
            <v>0</v>
          </cell>
          <cell r="K41">
            <v>6551075</v>
          </cell>
        </row>
        <row r="42">
          <cell r="C42">
            <v>7495</v>
          </cell>
          <cell r="D42">
            <v>0</v>
          </cell>
          <cell r="E42">
            <v>6974</v>
          </cell>
          <cell r="F42">
            <v>2644</v>
          </cell>
          <cell r="G42">
            <v>9739</v>
          </cell>
          <cell r="H42">
            <v>0</v>
          </cell>
          <cell r="I42">
            <v>2904192</v>
          </cell>
          <cell r="J42">
            <v>0</v>
          </cell>
          <cell r="K42">
            <v>2921426</v>
          </cell>
        </row>
        <row r="43">
          <cell r="C43">
            <v>11576</v>
          </cell>
          <cell r="D43">
            <v>122832</v>
          </cell>
          <cell r="E43">
            <v>27118</v>
          </cell>
          <cell r="F43">
            <v>7846</v>
          </cell>
          <cell r="G43">
            <v>36515</v>
          </cell>
          <cell r="H43">
            <v>0</v>
          </cell>
          <cell r="I43">
            <v>2312472</v>
          </cell>
          <cell r="J43">
            <v>0</v>
          </cell>
          <cell r="K43">
            <v>2483395</v>
          </cell>
        </row>
        <row r="44">
          <cell r="C44">
            <v>5123</v>
          </cell>
          <cell r="D44">
            <v>0</v>
          </cell>
          <cell r="E44">
            <v>4179</v>
          </cell>
          <cell r="F44">
            <v>8001</v>
          </cell>
          <cell r="G44">
            <v>13513</v>
          </cell>
          <cell r="H44">
            <v>0</v>
          </cell>
          <cell r="I44">
            <v>685027</v>
          </cell>
          <cell r="J44">
            <v>0</v>
          </cell>
          <cell r="K44">
            <v>703663</v>
          </cell>
        </row>
        <row r="45">
          <cell r="C45">
            <v>2660</v>
          </cell>
          <cell r="D45">
            <v>0</v>
          </cell>
          <cell r="E45">
            <v>1153</v>
          </cell>
          <cell r="F45">
            <v>52</v>
          </cell>
          <cell r="G45">
            <v>1322</v>
          </cell>
          <cell r="H45">
            <v>0</v>
          </cell>
          <cell r="I45">
            <v>384502</v>
          </cell>
          <cell r="J45">
            <v>0</v>
          </cell>
          <cell r="K45">
            <v>388484</v>
          </cell>
        </row>
        <row r="46">
          <cell r="C46">
            <v>335</v>
          </cell>
          <cell r="D46">
            <v>0</v>
          </cell>
          <cell r="E46">
            <v>82</v>
          </cell>
          <cell r="F46">
            <v>56</v>
          </cell>
          <cell r="G46">
            <v>196</v>
          </cell>
          <cell r="H46">
            <v>0</v>
          </cell>
          <cell r="I46">
            <v>53576</v>
          </cell>
          <cell r="J46">
            <v>0</v>
          </cell>
          <cell r="K46">
            <v>54107</v>
          </cell>
        </row>
        <row r="47">
          <cell r="C47">
            <v>3351242</v>
          </cell>
          <cell r="D47">
            <v>178117</v>
          </cell>
          <cell r="E47">
            <v>2028234</v>
          </cell>
          <cell r="F47">
            <v>1556050</v>
          </cell>
          <cell r="G47">
            <v>3700915</v>
          </cell>
          <cell r="H47">
            <v>0</v>
          </cell>
          <cell r="I47">
            <v>6339769</v>
          </cell>
          <cell r="J47">
            <v>3070</v>
          </cell>
          <cell r="K47">
            <v>13573113</v>
          </cell>
        </row>
      </sheetData>
      <sheetData sheetId="14"/>
      <sheetData sheetId="15">
        <row r="5">
          <cell r="C5">
            <v>272640</v>
          </cell>
          <cell r="D5">
            <v>395928</v>
          </cell>
          <cell r="E5">
            <v>324788</v>
          </cell>
          <cell r="F5">
            <v>3595</v>
          </cell>
          <cell r="G5">
            <v>187812</v>
          </cell>
          <cell r="H5">
            <v>1493</v>
          </cell>
          <cell r="I5">
            <v>75776</v>
          </cell>
        </row>
        <row r="6">
          <cell r="C6">
            <v>55109</v>
          </cell>
          <cell r="D6">
            <v>278198.22</v>
          </cell>
          <cell r="E6">
            <v>231487.66</v>
          </cell>
          <cell r="F6">
            <v>2556</v>
          </cell>
          <cell r="G6">
            <v>142566.87</v>
          </cell>
          <cell r="H6">
            <v>1127</v>
          </cell>
          <cell r="I6">
            <v>67954.38</v>
          </cell>
        </row>
        <row r="7">
          <cell r="C7">
            <v>212810</v>
          </cell>
          <cell r="D7">
            <v>52191.35</v>
          </cell>
          <cell r="E7">
            <v>53756.89</v>
          </cell>
          <cell r="F7">
            <v>63</v>
          </cell>
          <cell r="G7">
            <v>1433</v>
          </cell>
          <cell r="H7">
            <v>55</v>
          </cell>
          <cell r="I7">
            <v>1097</v>
          </cell>
        </row>
        <row r="8">
          <cell r="C8">
            <v>127</v>
          </cell>
          <cell r="D8">
            <v>1006.21</v>
          </cell>
          <cell r="E8">
            <v>5106.74</v>
          </cell>
          <cell r="F8">
            <v>836</v>
          </cell>
          <cell r="G8">
            <v>7440.27</v>
          </cell>
          <cell r="H8">
            <v>283</v>
          </cell>
          <cell r="I8">
            <v>4774.55</v>
          </cell>
        </row>
        <row r="9">
          <cell r="C9">
            <v>37</v>
          </cell>
          <cell r="D9">
            <v>1979.15</v>
          </cell>
          <cell r="E9">
            <v>1525.28</v>
          </cell>
          <cell r="F9">
            <v>1</v>
          </cell>
          <cell r="G9">
            <v>1</v>
          </cell>
          <cell r="H9">
            <v>0</v>
          </cell>
          <cell r="I9">
            <v>0</v>
          </cell>
        </row>
        <row r="10">
          <cell r="C10">
            <v>1</v>
          </cell>
          <cell r="D10">
            <v>107</v>
          </cell>
          <cell r="E10">
            <v>84</v>
          </cell>
          <cell r="F10">
            <v>0</v>
          </cell>
          <cell r="G10">
            <v>0</v>
          </cell>
          <cell r="H10">
            <v>1</v>
          </cell>
          <cell r="I10">
            <v>1</v>
          </cell>
        </row>
        <row r="11">
          <cell r="C11">
            <v>43</v>
          </cell>
          <cell r="D11">
            <v>402.66</v>
          </cell>
          <cell r="E11">
            <v>402.4</v>
          </cell>
          <cell r="F11">
            <v>1</v>
          </cell>
          <cell r="G11">
            <v>0</v>
          </cell>
          <cell r="H11">
            <v>2</v>
          </cell>
          <cell r="I11">
            <v>12</v>
          </cell>
        </row>
        <row r="12">
          <cell r="C12">
            <v>2962</v>
          </cell>
          <cell r="D12">
            <v>7002.06</v>
          </cell>
          <cell r="E12">
            <v>7542.17</v>
          </cell>
          <cell r="F12">
            <v>1</v>
          </cell>
          <cell r="G12">
            <v>20</v>
          </cell>
          <cell r="H12">
            <v>21</v>
          </cell>
          <cell r="I12">
            <v>1794</v>
          </cell>
        </row>
        <row r="13">
          <cell r="C13">
            <v>150</v>
          </cell>
          <cell r="D13">
            <v>53979.6</v>
          </cell>
          <cell r="E13">
            <v>23872.51</v>
          </cell>
          <cell r="F13">
            <v>116</v>
          </cell>
          <cell r="G13">
            <v>36149</v>
          </cell>
          <cell r="H13">
            <v>0</v>
          </cell>
          <cell r="I13">
            <v>0</v>
          </cell>
        </row>
        <row r="14">
          <cell r="C14">
            <v>1401</v>
          </cell>
          <cell r="D14">
            <v>1062</v>
          </cell>
          <cell r="E14">
            <v>1010</v>
          </cell>
          <cell r="F14">
            <v>21</v>
          </cell>
          <cell r="G14">
            <v>202</v>
          </cell>
          <cell r="H14">
            <v>4</v>
          </cell>
          <cell r="I14">
            <v>143</v>
          </cell>
        </row>
        <row r="15">
          <cell r="C15">
            <v>6742</v>
          </cell>
          <cell r="D15">
            <v>168275</v>
          </cell>
          <cell r="E15">
            <v>118614</v>
          </cell>
          <cell r="F15">
            <v>5432</v>
          </cell>
          <cell r="G15">
            <v>49394</v>
          </cell>
          <cell r="H15">
            <v>538</v>
          </cell>
          <cell r="I15">
            <v>5229</v>
          </cell>
        </row>
        <row r="16">
          <cell r="C16">
            <v>323</v>
          </cell>
          <cell r="D16">
            <v>22448.35</v>
          </cell>
          <cell r="E16">
            <v>14250.39</v>
          </cell>
          <cell r="F16">
            <v>429</v>
          </cell>
          <cell r="G16">
            <v>3135.5</v>
          </cell>
          <cell r="H16">
            <v>23</v>
          </cell>
          <cell r="I16">
            <v>142.11</v>
          </cell>
        </row>
        <row r="17">
          <cell r="C17">
            <v>5941</v>
          </cell>
          <cell r="D17">
            <v>112407.24</v>
          </cell>
          <cell r="E17">
            <v>80882.03</v>
          </cell>
          <cell r="F17">
            <v>4740</v>
          </cell>
          <cell r="G17">
            <v>44247.67</v>
          </cell>
          <cell r="H17">
            <v>486</v>
          </cell>
          <cell r="I17">
            <v>4838.3</v>
          </cell>
        </row>
        <row r="18">
          <cell r="C18">
            <v>478</v>
          </cell>
          <cell r="D18">
            <v>33419.56</v>
          </cell>
          <cell r="E18">
            <v>23481.86</v>
          </cell>
          <cell r="F18">
            <v>263</v>
          </cell>
          <cell r="G18">
            <v>2011</v>
          </cell>
          <cell r="H18">
            <v>29</v>
          </cell>
          <cell r="I18">
            <v>249</v>
          </cell>
        </row>
        <row r="19">
          <cell r="C19">
            <v>23843</v>
          </cell>
          <cell r="D19">
            <v>404421</v>
          </cell>
          <cell r="E19">
            <v>414227</v>
          </cell>
          <cell r="F19">
            <v>3759</v>
          </cell>
          <cell r="G19">
            <v>233135</v>
          </cell>
          <cell r="H19">
            <v>1997</v>
          </cell>
          <cell r="I19">
            <v>166653</v>
          </cell>
        </row>
        <row r="20">
          <cell r="C20">
            <v>19096</v>
          </cell>
          <cell r="D20">
            <v>393274.09</v>
          </cell>
          <cell r="E20">
            <v>401295.34</v>
          </cell>
          <cell r="F20">
            <v>3446</v>
          </cell>
          <cell r="G20">
            <v>222623.55</v>
          </cell>
          <cell r="H20">
            <v>1806</v>
          </cell>
          <cell r="I20">
            <v>155811.83</v>
          </cell>
        </row>
        <row r="21">
          <cell r="C21">
            <v>4747</v>
          </cell>
          <cell r="D21">
            <v>11147.38</v>
          </cell>
          <cell r="E21">
            <v>12931.35</v>
          </cell>
          <cell r="F21">
            <v>313</v>
          </cell>
          <cell r="G21">
            <v>10511.58</v>
          </cell>
          <cell r="H21">
            <v>191</v>
          </cell>
          <cell r="I21">
            <v>10841.03</v>
          </cell>
        </row>
        <row r="22">
          <cell r="C22">
            <v>0</v>
          </cell>
          <cell r="D22">
            <v>0</v>
          </cell>
          <cell r="E22">
            <v>0</v>
          </cell>
          <cell r="F22">
            <v>0</v>
          </cell>
          <cell r="G22">
            <v>0</v>
          </cell>
          <cell r="H22">
            <v>0</v>
          </cell>
          <cell r="I22">
            <v>0</v>
          </cell>
        </row>
        <row r="23">
          <cell r="C23">
            <v>0</v>
          </cell>
          <cell r="D23">
            <v>0</v>
          </cell>
          <cell r="E23">
            <v>0</v>
          </cell>
          <cell r="F23">
            <v>0</v>
          </cell>
          <cell r="G23">
            <v>0</v>
          </cell>
          <cell r="H23">
            <v>0</v>
          </cell>
          <cell r="I23">
            <v>0</v>
          </cell>
        </row>
        <row r="24">
          <cell r="C24">
            <v>0</v>
          </cell>
          <cell r="D24">
            <v>0</v>
          </cell>
          <cell r="E24">
            <v>0</v>
          </cell>
          <cell r="F24">
            <v>0</v>
          </cell>
          <cell r="G24">
            <v>0</v>
          </cell>
          <cell r="H24">
            <v>0</v>
          </cell>
          <cell r="I24">
            <v>0</v>
          </cell>
        </row>
        <row r="25">
          <cell r="C25">
            <v>2</v>
          </cell>
          <cell r="D25">
            <v>1711</v>
          </cell>
          <cell r="E25">
            <v>13367</v>
          </cell>
          <cell r="F25">
            <v>0</v>
          </cell>
          <cell r="G25">
            <v>0</v>
          </cell>
          <cell r="H25">
            <v>1</v>
          </cell>
          <cell r="I25">
            <v>492041</v>
          </cell>
        </row>
        <row r="26">
          <cell r="C26">
            <v>2</v>
          </cell>
          <cell r="D26">
            <v>1711</v>
          </cell>
          <cell r="E26">
            <v>13367</v>
          </cell>
          <cell r="F26">
            <v>0</v>
          </cell>
          <cell r="G26">
            <v>0</v>
          </cell>
          <cell r="H26">
            <v>1</v>
          </cell>
          <cell r="I26">
            <v>492041</v>
          </cell>
        </row>
        <row r="27">
          <cell r="C27">
            <v>0</v>
          </cell>
          <cell r="D27">
            <v>0</v>
          </cell>
          <cell r="E27">
            <v>0</v>
          </cell>
          <cell r="F27">
            <v>0</v>
          </cell>
          <cell r="G27">
            <v>0</v>
          </cell>
          <cell r="H27">
            <v>0</v>
          </cell>
          <cell r="I27">
            <v>0</v>
          </cell>
        </row>
        <row r="28">
          <cell r="C28">
            <v>17</v>
          </cell>
          <cell r="D28">
            <v>562</v>
          </cell>
          <cell r="E28">
            <v>560</v>
          </cell>
          <cell r="F28">
            <v>0</v>
          </cell>
          <cell r="G28">
            <v>0</v>
          </cell>
          <cell r="H28">
            <v>0</v>
          </cell>
          <cell r="I28">
            <v>0</v>
          </cell>
        </row>
        <row r="29">
          <cell r="C29">
            <v>16</v>
          </cell>
          <cell r="D29">
            <v>560.83</v>
          </cell>
          <cell r="E29">
            <v>558.74</v>
          </cell>
          <cell r="F29">
            <v>0</v>
          </cell>
          <cell r="G29">
            <v>0</v>
          </cell>
          <cell r="H29">
            <v>0</v>
          </cell>
          <cell r="I29">
            <v>0</v>
          </cell>
        </row>
        <row r="30">
          <cell r="C30">
            <v>1</v>
          </cell>
          <cell r="D30">
            <v>1</v>
          </cell>
          <cell r="E30">
            <v>1</v>
          </cell>
          <cell r="F30">
            <v>0</v>
          </cell>
          <cell r="G30">
            <v>0</v>
          </cell>
          <cell r="H30">
            <v>0</v>
          </cell>
          <cell r="I30">
            <v>0</v>
          </cell>
        </row>
        <row r="31">
          <cell r="C31">
            <v>1419</v>
          </cell>
          <cell r="D31">
            <v>52614</v>
          </cell>
          <cell r="E31">
            <v>25211</v>
          </cell>
          <cell r="F31">
            <v>26</v>
          </cell>
          <cell r="G31">
            <v>600</v>
          </cell>
          <cell r="H31">
            <v>18</v>
          </cell>
          <cell r="I31">
            <v>6660</v>
          </cell>
        </row>
        <row r="32">
          <cell r="C32">
            <v>1265</v>
          </cell>
          <cell r="D32">
            <v>36172.64</v>
          </cell>
          <cell r="E32">
            <v>19654.42</v>
          </cell>
          <cell r="F32">
            <v>20</v>
          </cell>
          <cell r="G32">
            <v>286.89</v>
          </cell>
          <cell r="H32">
            <v>15</v>
          </cell>
          <cell r="I32">
            <v>6547</v>
          </cell>
        </row>
        <row r="33">
          <cell r="C33">
            <v>103</v>
          </cell>
          <cell r="D33">
            <v>9412.24</v>
          </cell>
          <cell r="E33">
            <v>5420.82</v>
          </cell>
          <cell r="F33">
            <v>4</v>
          </cell>
          <cell r="G33">
            <v>294.38</v>
          </cell>
          <cell r="H33">
            <v>3</v>
          </cell>
          <cell r="I33">
            <v>113</v>
          </cell>
        </row>
        <row r="34">
          <cell r="C34">
            <v>51</v>
          </cell>
          <cell r="D34">
            <v>7029</v>
          </cell>
          <cell r="E34">
            <v>136</v>
          </cell>
          <cell r="F34">
            <v>2</v>
          </cell>
          <cell r="G34">
            <v>19</v>
          </cell>
          <cell r="H34">
            <v>0</v>
          </cell>
          <cell r="I34">
            <v>0</v>
          </cell>
        </row>
        <row r="35">
          <cell r="C35">
            <v>59076</v>
          </cell>
          <cell r="D35">
            <v>487044</v>
          </cell>
          <cell r="E35">
            <v>375183</v>
          </cell>
          <cell r="F35">
            <v>677</v>
          </cell>
          <cell r="G35">
            <v>88810</v>
          </cell>
          <cell r="H35">
            <v>304</v>
          </cell>
          <cell r="I35">
            <v>113595</v>
          </cell>
        </row>
        <row r="36">
          <cell r="C36">
            <v>46886</v>
          </cell>
          <cell r="D36">
            <v>173701</v>
          </cell>
          <cell r="E36">
            <v>115673</v>
          </cell>
          <cell r="F36">
            <v>525</v>
          </cell>
          <cell r="G36">
            <v>63521</v>
          </cell>
          <cell r="H36">
            <v>139</v>
          </cell>
          <cell r="I36">
            <v>22081</v>
          </cell>
        </row>
        <row r="37">
          <cell r="C37">
            <v>2724</v>
          </cell>
          <cell r="D37">
            <v>113683.6</v>
          </cell>
          <cell r="E37">
            <v>48520.38</v>
          </cell>
          <cell r="F37">
            <v>309</v>
          </cell>
          <cell r="G37">
            <v>54325</v>
          </cell>
          <cell r="H37">
            <v>0</v>
          </cell>
          <cell r="I37">
            <v>0</v>
          </cell>
        </row>
        <row r="38">
          <cell r="C38">
            <v>133</v>
          </cell>
          <cell r="D38">
            <v>5635.99</v>
          </cell>
          <cell r="E38">
            <v>8718.15</v>
          </cell>
          <cell r="F38">
            <v>0</v>
          </cell>
          <cell r="G38">
            <v>0</v>
          </cell>
          <cell r="H38">
            <v>0</v>
          </cell>
          <cell r="I38">
            <v>0</v>
          </cell>
        </row>
        <row r="39">
          <cell r="C39">
            <v>11</v>
          </cell>
          <cell r="D39">
            <v>48</v>
          </cell>
          <cell r="E39">
            <v>51</v>
          </cell>
          <cell r="F39">
            <v>0</v>
          </cell>
          <cell r="G39">
            <v>0</v>
          </cell>
          <cell r="H39">
            <v>0</v>
          </cell>
          <cell r="I39">
            <v>0</v>
          </cell>
        </row>
        <row r="40">
          <cell r="C40">
            <v>23575</v>
          </cell>
          <cell r="D40">
            <v>27219.33</v>
          </cell>
          <cell r="E40">
            <v>30269.17</v>
          </cell>
          <cell r="F40">
            <v>56</v>
          </cell>
          <cell r="G40">
            <v>2643.78</v>
          </cell>
          <cell r="H40">
            <v>52</v>
          </cell>
          <cell r="I40">
            <v>19644</v>
          </cell>
        </row>
        <row r="41">
          <cell r="C41">
            <v>20080</v>
          </cell>
          <cell r="D41">
            <v>24611.85</v>
          </cell>
          <cell r="E41">
            <v>25513.6</v>
          </cell>
          <cell r="F41">
            <v>160</v>
          </cell>
          <cell r="G41">
            <v>6551.83</v>
          </cell>
          <cell r="H41">
            <v>87</v>
          </cell>
          <cell r="I41">
            <v>2437.05</v>
          </cell>
        </row>
        <row r="42">
          <cell r="C42">
            <v>363</v>
          </cell>
          <cell r="D42">
            <v>2501.96</v>
          </cell>
          <cell r="E42">
            <v>2600.7</v>
          </cell>
          <cell r="F42">
            <v>0</v>
          </cell>
          <cell r="G42">
            <v>0</v>
          </cell>
          <cell r="H42">
            <v>0</v>
          </cell>
          <cell r="I42">
            <v>0</v>
          </cell>
        </row>
        <row r="43">
          <cell r="C43">
            <v>12190</v>
          </cell>
          <cell r="D43">
            <v>313343</v>
          </cell>
          <cell r="E43">
            <v>259510</v>
          </cell>
          <cell r="F43">
            <v>152</v>
          </cell>
          <cell r="G43">
            <v>25289</v>
          </cell>
          <cell r="H43">
            <v>165</v>
          </cell>
          <cell r="I43">
            <v>91514</v>
          </cell>
        </row>
        <row r="44">
          <cell r="C44">
            <v>214</v>
          </cell>
          <cell r="D44">
            <v>16857.66</v>
          </cell>
          <cell r="E44">
            <v>7320.2</v>
          </cell>
          <cell r="F44">
            <v>7</v>
          </cell>
          <cell r="G44">
            <v>1662</v>
          </cell>
          <cell r="H44">
            <v>0</v>
          </cell>
          <cell r="I44">
            <v>0</v>
          </cell>
        </row>
        <row r="45">
          <cell r="C45">
            <v>16</v>
          </cell>
          <cell r="D45">
            <v>1394.23</v>
          </cell>
          <cell r="E45">
            <v>5707.76</v>
          </cell>
          <cell r="F45">
            <v>0</v>
          </cell>
          <cell r="G45">
            <v>0</v>
          </cell>
          <cell r="H45">
            <v>0</v>
          </cell>
          <cell r="I45">
            <v>0</v>
          </cell>
        </row>
        <row r="46">
          <cell r="C46">
            <v>101</v>
          </cell>
          <cell r="D46">
            <v>9378.24</v>
          </cell>
          <cell r="E46">
            <v>14070.02</v>
          </cell>
          <cell r="F46">
            <v>0</v>
          </cell>
          <cell r="G46">
            <v>0</v>
          </cell>
          <cell r="H46">
            <v>1</v>
          </cell>
          <cell r="I46">
            <v>200</v>
          </cell>
        </row>
        <row r="47">
          <cell r="C47">
            <v>11316</v>
          </cell>
          <cell r="D47">
            <v>172891.74</v>
          </cell>
          <cell r="E47">
            <v>146123.63</v>
          </cell>
          <cell r="F47">
            <v>129</v>
          </cell>
          <cell r="G47">
            <v>15085.4</v>
          </cell>
          <cell r="H47">
            <v>139</v>
          </cell>
          <cell r="I47">
            <v>50318.54</v>
          </cell>
        </row>
        <row r="48">
          <cell r="C48">
            <v>193</v>
          </cell>
          <cell r="D48">
            <v>34011.74</v>
          </cell>
          <cell r="E48">
            <v>23735.21</v>
          </cell>
          <cell r="F48">
            <v>7</v>
          </cell>
          <cell r="G48">
            <v>7015.47</v>
          </cell>
          <cell r="H48">
            <v>22</v>
          </cell>
          <cell r="I48">
            <v>40272</v>
          </cell>
        </row>
        <row r="49">
          <cell r="C49">
            <v>0</v>
          </cell>
          <cell r="D49">
            <v>0</v>
          </cell>
          <cell r="E49">
            <v>0</v>
          </cell>
          <cell r="F49">
            <v>0</v>
          </cell>
          <cell r="G49">
            <v>0</v>
          </cell>
          <cell r="H49">
            <v>0</v>
          </cell>
          <cell r="I49">
            <v>0</v>
          </cell>
        </row>
        <row r="50">
          <cell r="C50">
            <v>350</v>
          </cell>
          <cell r="D50">
            <v>78809.3</v>
          </cell>
          <cell r="E50">
            <v>62553.39</v>
          </cell>
          <cell r="F50">
            <v>9</v>
          </cell>
          <cell r="G50">
            <v>1526</v>
          </cell>
          <cell r="H50">
            <v>3</v>
          </cell>
          <cell r="I50">
            <v>723.49</v>
          </cell>
        </row>
        <row r="51">
          <cell r="C51">
            <v>50544</v>
          </cell>
          <cell r="D51">
            <v>699201</v>
          </cell>
          <cell r="E51">
            <v>611565</v>
          </cell>
          <cell r="F51">
            <v>3243</v>
          </cell>
          <cell r="G51">
            <v>157677</v>
          </cell>
          <cell r="H51">
            <v>1974</v>
          </cell>
          <cell r="I51">
            <v>174152</v>
          </cell>
        </row>
        <row r="52">
          <cell r="C52">
            <v>38856</v>
          </cell>
          <cell r="D52">
            <v>187215</v>
          </cell>
          <cell r="E52">
            <v>174591</v>
          </cell>
          <cell r="F52">
            <v>1211</v>
          </cell>
          <cell r="G52">
            <v>58689</v>
          </cell>
          <cell r="H52">
            <v>1049</v>
          </cell>
          <cell r="I52">
            <v>55064</v>
          </cell>
        </row>
        <row r="53">
          <cell r="C53">
            <v>1987</v>
          </cell>
          <cell r="D53">
            <v>102200.76</v>
          </cell>
          <cell r="E53">
            <v>70875.64</v>
          </cell>
          <cell r="F53">
            <v>140</v>
          </cell>
          <cell r="G53">
            <v>33201.01</v>
          </cell>
          <cell r="H53">
            <v>567</v>
          </cell>
          <cell r="I53">
            <v>42752.54</v>
          </cell>
        </row>
        <row r="54">
          <cell r="C54">
            <v>141</v>
          </cell>
          <cell r="D54">
            <v>21391.94</v>
          </cell>
          <cell r="E54">
            <v>27058.36</v>
          </cell>
          <cell r="F54">
            <v>324</v>
          </cell>
          <cell r="G54">
            <v>14567.92</v>
          </cell>
          <cell r="H54">
            <v>76</v>
          </cell>
          <cell r="I54">
            <v>4247.2</v>
          </cell>
        </row>
        <row r="55">
          <cell r="C55">
            <v>36</v>
          </cell>
          <cell r="D55">
            <v>8145</v>
          </cell>
          <cell r="E55">
            <v>8390</v>
          </cell>
          <cell r="F55">
            <v>0</v>
          </cell>
          <cell r="G55">
            <v>0</v>
          </cell>
          <cell r="H55">
            <v>0</v>
          </cell>
          <cell r="I55">
            <v>0</v>
          </cell>
        </row>
        <row r="56">
          <cell r="C56">
            <v>14826</v>
          </cell>
          <cell r="D56">
            <v>14640.14</v>
          </cell>
          <cell r="E56">
            <v>17068.95</v>
          </cell>
          <cell r="F56">
            <v>372</v>
          </cell>
          <cell r="G56">
            <v>2400.85</v>
          </cell>
          <cell r="H56">
            <v>172</v>
          </cell>
          <cell r="I56">
            <v>3738</v>
          </cell>
        </row>
        <row r="57">
          <cell r="C57">
            <v>20127</v>
          </cell>
          <cell r="D57">
            <v>38958.41</v>
          </cell>
          <cell r="E57">
            <v>40457.26</v>
          </cell>
          <cell r="F57">
            <v>351</v>
          </cell>
          <cell r="G57">
            <v>8277.95</v>
          </cell>
          <cell r="H57">
            <v>216</v>
          </cell>
          <cell r="I57">
            <v>4121</v>
          </cell>
        </row>
        <row r="58">
          <cell r="C58">
            <v>1739</v>
          </cell>
          <cell r="D58">
            <v>1878.59</v>
          </cell>
          <cell r="E58">
            <v>10740.91</v>
          </cell>
          <cell r="F58">
            <v>24</v>
          </cell>
          <cell r="G58">
            <v>241.02</v>
          </cell>
          <cell r="H58">
            <v>18</v>
          </cell>
          <cell r="I58">
            <v>205</v>
          </cell>
        </row>
        <row r="59">
          <cell r="C59">
            <v>11688</v>
          </cell>
          <cell r="D59">
            <v>511986</v>
          </cell>
          <cell r="E59">
            <v>436974</v>
          </cell>
          <cell r="F59">
            <v>2032</v>
          </cell>
          <cell r="G59">
            <v>98988</v>
          </cell>
          <cell r="H59">
            <v>925</v>
          </cell>
          <cell r="I59">
            <v>119088</v>
          </cell>
        </row>
        <row r="60">
          <cell r="C60">
            <v>183</v>
          </cell>
          <cell r="D60">
            <v>53093.65</v>
          </cell>
          <cell r="E60">
            <v>36100.83</v>
          </cell>
          <cell r="F60">
            <v>13</v>
          </cell>
          <cell r="G60">
            <v>10466</v>
          </cell>
          <cell r="H60">
            <v>68</v>
          </cell>
          <cell r="I60">
            <v>14397</v>
          </cell>
        </row>
        <row r="61">
          <cell r="C61">
            <v>72</v>
          </cell>
          <cell r="D61">
            <v>16673.07</v>
          </cell>
          <cell r="E61">
            <v>23005.86</v>
          </cell>
          <cell r="F61">
            <v>392</v>
          </cell>
          <cell r="G61">
            <v>18208.45</v>
          </cell>
          <cell r="H61">
            <v>44</v>
          </cell>
          <cell r="I61">
            <v>2394</v>
          </cell>
        </row>
        <row r="62">
          <cell r="C62">
            <v>125</v>
          </cell>
          <cell r="D62">
            <v>25133.06</v>
          </cell>
          <cell r="E62">
            <v>43450.07</v>
          </cell>
          <cell r="F62">
            <v>2</v>
          </cell>
          <cell r="G62">
            <v>155</v>
          </cell>
          <cell r="H62">
            <v>4</v>
          </cell>
          <cell r="I62">
            <v>584</v>
          </cell>
        </row>
        <row r="63">
          <cell r="C63">
            <v>10603</v>
          </cell>
          <cell r="D63">
            <v>262096.97</v>
          </cell>
          <cell r="E63">
            <v>210339.9</v>
          </cell>
          <cell r="F63">
            <v>1504</v>
          </cell>
          <cell r="G63">
            <v>48889.37</v>
          </cell>
          <cell r="H63">
            <v>680</v>
          </cell>
          <cell r="I63">
            <v>54662.08</v>
          </cell>
        </row>
        <row r="64">
          <cell r="C64">
            <v>273</v>
          </cell>
          <cell r="D64">
            <v>130332.59</v>
          </cell>
          <cell r="E64">
            <v>87625.38</v>
          </cell>
          <cell r="F64">
            <v>19</v>
          </cell>
          <cell r="G64">
            <v>18942.93</v>
          </cell>
          <cell r="H64">
            <v>56</v>
          </cell>
          <cell r="I64">
            <v>45363</v>
          </cell>
        </row>
        <row r="65">
          <cell r="C65">
            <v>0</v>
          </cell>
          <cell r="D65">
            <v>0</v>
          </cell>
          <cell r="E65">
            <v>0</v>
          </cell>
          <cell r="F65">
            <v>0</v>
          </cell>
          <cell r="G65">
            <v>0</v>
          </cell>
          <cell r="H65">
            <v>0</v>
          </cell>
          <cell r="I65">
            <v>0</v>
          </cell>
        </row>
        <row r="66">
          <cell r="C66">
            <v>432</v>
          </cell>
          <cell r="D66">
            <v>24656.59</v>
          </cell>
          <cell r="E66">
            <v>36451.7</v>
          </cell>
          <cell r="F66">
            <v>102</v>
          </cell>
          <cell r="G66">
            <v>2326</v>
          </cell>
          <cell r="H66">
            <v>73</v>
          </cell>
          <cell r="I66">
            <v>1688</v>
          </cell>
        </row>
        <row r="67">
          <cell r="C67">
            <v>68299</v>
          </cell>
          <cell r="D67">
            <v>1186245</v>
          </cell>
          <cell r="E67">
            <v>986748</v>
          </cell>
          <cell r="F67">
            <v>3920</v>
          </cell>
          <cell r="G67">
            <v>246486</v>
          </cell>
          <cell r="H67">
            <v>2278</v>
          </cell>
          <cell r="I67">
            <v>287747</v>
          </cell>
        </row>
        <row r="68">
          <cell r="C68">
            <v>52369</v>
          </cell>
          <cell r="D68">
            <v>360916</v>
          </cell>
          <cell r="E68">
            <v>290264</v>
          </cell>
          <cell r="F68">
            <v>1736</v>
          </cell>
          <cell r="G68">
            <v>122209</v>
          </cell>
          <cell r="H68">
            <v>1188</v>
          </cell>
          <cell r="I68">
            <v>77145</v>
          </cell>
        </row>
        <row r="69">
          <cell r="C69">
            <v>2724</v>
          </cell>
          <cell r="D69">
            <v>215884.36</v>
          </cell>
          <cell r="E69">
            <v>119396.02</v>
          </cell>
          <cell r="F69">
            <v>449</v>
          </cell>
          <cell r="G69">
            <v>87526.01</v>
          </cell>
          <cell r="H69">
            <v>567</v>
          </cell>
          <cell r="I69">
            <v>42752.54</v>
          </cell>
        </row>
        <row r="70">
          <cell r="C70">
            <v>141</v>
          </cell>
          <cell r="D70">
            <v>27027.93</v>
          </cell>
          <cell r="E70">
            <v>35776.51</v>
          </cell>
          <cell r="F70">
            <v>324</v>
          </cell>
          <cell r="G70">
            <v>14567.92</v>
          </cell>
          <cell r="H70">
            <v>76</v>
          </cell>
          <cell r="I70">
            <v>4247.2</v>
          </cell>
        </row>
        <row r="71">
          <cell r="C71">
            <v>43</v>
          </cell>
          <cell r="D71">
            <v>8193</v>
          </cell>
          <cell r="E71">
            <v>8441</v>
          </cell>
          <cell r="F71">
            <v>0</v>
          </cell>
          <cell r="G71">
            <v>0</v>
          </cell>
          <cell r="H71">
            <v>0</v>
          </cell>
          <cell r="I71">
            <v>0</v>
          </cell>
        </row>
        <row r="72">
          <cell r="C72">
            <v>27404</v>
          </cell>
          <cell r="D72">
            <v>41859.47</v>
          </cell>
          <cell r="E72">
            <v>47338.12</v>
          </cell>
          <cell r="F72">
            <v>428</v>
          </cell>
          <cell r="G72">
            <v>5044.63</v>
          </cell>
          <cell r="H72">
            <v>224</v>
          </cell>
          <cell r="I72">
            <v>23382</v>
          </cell>
        </row>
        <row r="73">
          <cell r="C73">
            <v>20146</v>
          </cell>
          <cell r="D73">
            <v>63570.26</v>
          </cell>
          <cell r="E73">
            <v>65970.86</v>
          </cell>
          <cell r="F73">
            <v>511</v>
          </cell>
          <cell r="G73">
            <v>14829.78</v>
          </cell>
          <cell r="H73">
            <v>303</v>
          </cell>
          <cell r="I73">
            <v>6558.05</v>
          </cell>
        </row>
        <row r="74">
          <cell r="C74">
            <v>1911</v>
          </cell>
          <cell r="D74">
            <v>4380.55</v>
          </cell>
          <cell r="E74">
            <v>13341.61</v>
          </cell>
          <cell r="F74">
            <v>24</v>
          </cell>
          <cell r="G74">
            <v>241.02</v>
          </cell>
          <cell r="H74">
            <v>18</v>
          </cell>
          <cell r="I74">
            <v>205</v>
          </cell>
        </row>
        <row r="75">
          <cell r="C75">
            <v>15930</v>
          </cell>
          <cell r="D75">
            <v>825329</v>
          </cell>
          <cell r="E75">
            <v>696484</v>
          </cell>
          <cell r="F75">
            <v>2184</v>
          </cell>
          <cell r="G75">
            <v>124277</v>
          </cell>
          <cell r="H75">
            <v>1090</v>
          </cell>
          <cell r="I75">
            <v>210602</v>
          </cell>
        </row>
        <row r="76">
          <cell r="C76">
            <v>215</v>
          </cell>
          <cell r="D76">
            <v>69951.31</v>
          </cell>
          <cell r="E76">
            <v>43421.03</v>
          </cell>
          <cell r="F76">
            <v>20</v>
          </cell>
          <cell r="G76">
            <v>12128</v>
          </cell>
          <cell r="H76">
            <v>68</v>
          </cell>
          <cell r="I76">
            <v>14397</v>
          </cell>
        </row>
        <row r="77">
          <cell r="C77">
            <v>72</v>
          </cell>
          <cell r="D77">
            <v>18067.3</v>
          </cell>
          <cell r="E77">
            <v>28713.62</v>
          </cell>
          <cell r="F77">
            <v>392</v>
          </cell>
          <cell r="G77">
            <v>18208.45</v>
          </cell>
          <cell r="H77">
            <v>44</v>
          </cell>
          <cell r="I77">
            <v>2394</v>
          </cell>
        </row>
        <row r="78">
          <cell r="C78">
            <v>156</v>
          </cell>
          <cell r="D78">
            <v>34511.3</v>
          </cell>
          <cell r="E78">
            <v>57520.09</v>
          </cell>
          <cell r="F78">
            <v>2</v>
          </cell>
          <cell r="G78">
            <v>155</v>
          </cell>
          <cell r="H78">
            <v>5</v>
          </cell>
          <cell r="I78">
            <v>784</v>
          </cell>
        </row>
        <row r="79">
          <cell r="C79">
            <v>14411</v>
          </cell>
          <cell r="D79">
            <v>434988.71</v>
          </cell>
          <cell r="E79">
            <v>356463.53</v>
          </cell>
          <cell r="F79">
            <v>1633</v>
          </cell>
          <cell r="G79">
            <v>63974.77</v>
          </cell>
          <cell r="H79">
            <v>819</v>
          </cell>
          <cell r="I79">
            <v>104980.62</v>
          </cell>
        </row>
        <row r="80">
          <cell r="C80">
            <v>303</v>
          </cell>
          <cell r="D80">
            <v>164344.33</v>
          </cell>
          <cell r="E80">
            <v>111360.59</v>
          </cell>
          <cell r="F80">
            <v>26</v>
          </cell>
          <cell r="G80">
            <v>25958.4</v>
          </cell>
          <cell r="H80">
            <v>78</v>
          </cell>
          <cell r="I80">
            <v>85635</v>
          </cell>
        </row>
        <row r="81">
          <cell r="C81">
            <v>0</v>
          </cell>
          <cell r="D81">
            <v>0</v>
          </cell>
          <cell r="E81">
            <v>0</v>
          </cell>
          <cell r="F81">
            <v>0</v>
          </cell>
          <cell r="G81">
            <v>0</v>
          </cell>
          <cell r="H81">
            <v>0</v>
          </cell>
          <cell r="I81">
            <v>0</v>
          </cell>
        </row>
        <row r="82">
          <cell r="C82">
            <v>773</v>
          </cell>
          <cell r="D82">
            <v>103465.89</v>
          </cell>
          <cell r="E82">
            <v>99005.09</v>
          </cell>
          <cell r="F82">
            <v>111</v>
          </cell>
          <cell r="G82">
            <v>3852</v>
          </cell>
          <cell r="H82">
            <v>76</v>
          </cell>
          <cell r="I82">
            <v>2411.49</v>
          </cell>
        </row>
        <row r="83">
          <cell r="C83">
            <v>332269</v>
          </cell>
          <cell r="D83">
            <v>1890229</v>
          </cell>
          <cell r="E83">
            <v>1974245</v>
          </cell>
          <cell r="F83">
            <v>12155</v>
          </cell>
          <cell r="G83">
            <v>860049</v>
          </cell>
          <cell r="H83">
            <v>9366</v>
          </cell>
          <cell r="I83">
            <v>1996395</v>
          </cell>
        </row>
        <row r="84">
          <cell r="C84">
            <v>271138</v>
          </cell>
          <cell r="D84">
            <v>1527557</v>
          </cell>
          <cell r="E84">
            <v>1615758</v>
          </cell>
          <cell r="F84">
            <v>11412</v>
          </cell>
          <cell r="G84">
            <v>703060</v>
          </cell>
          <cell r="H84">
            <v>8065</v>
          </cell>
          <cell r="I84">
            <v>1245031</v>
          </cell>
        </row>
        <row r="85">
          <cell r="C85">
            <v>221311</v>
          </cell>
          <cell r="D85">
            <v>1182626.29</v>
          </cell>
          <cell r="E85">
            <v>1261263.84</v>
          </cell>
          <cell r="F85">
            <v>9838</v>
          </cell>
          <cell r="G85">
            <v>608751.51</v>
          </cell>
          <cell r="H85">
            <v>6867</v>
          </cell>
          <cell r="I85">
            <v>1022764.26</v>
          </cell>
        </row>
        <row r="86">
          <cell r="C86">
            <v>25485</v>
          </cell>
          <cell r="D86">
            <v>283392.5</v>
          </cell>
          <cell r="E86">
            <v>292429.71</v>
          </cell>
          <cell r="F86">
            <v>1273</v>
          </cell>
          <cell r="G86">
            <v>69816.83</v>
          </cell>
          <cell r="H86">
            <v>868</v>
          </cell>
          <cell r="I86">
            <v>129198.42</v>
          </cell>
        </row>
        <row r="87">
          <cell r="C87">
            <v>1703</v>
          </cell>
          <cell r="D87">
            <v>31963.25</v>
          </cell>
          <cell r="E87">
            <v>34021.85</v>
          </cell>
          <cell r="F87">
            <v>145</v>
          </cell>
          <cell r="G87">
            <v>15624.12</v>
          </cell>
          <cell r="H87">
            <v>165</v>
          </cell>
          <cell r="I87">
            <v>67047.5</v>
          </cell>
        </row>
        <row r="88">
          <cell r="C88">
            <v>1728</v>
          </cell>
          <cell r="D88">
            <v>1271.75</v>
          </cell>
          <cell r="E88">
            <v>1261.17</v>
          </cell>
          <cell r="F88">
            <v>21</v>
          </cell>
          <cell r="G88">
            <v>1618</v>
          </cell>
          <cell r="H88">
            <v>14</v>
          </cell>
          <cell r="I88">
            <v>3997</v>
          </cell>
        </row>
        <row r="89">
          <cell r="C89">
            <v>388</v>
          </cell>
          <cell r="D89">
            <v>1130.63</v>
          </cell>
          <cell r="E89">
            <v>1099.01</v>
          </cell>
          <cell r="F89">
            <v>17</v>
          </cell>
          <cell r="G89">
            <v>2381</v>
          </cell>
          <cell r="H89">
            <v>15</v>
          </cell>
          <cell r="I89">
            <v>3216</v>
          </cell>
        </row>
        <row r="90">
          <cell r="C90">
            <v>13694</v>
          </cell>
          <cell r="D90">
            <v>21364.59</v>
          </cell>
          <cell r="E90">
            <v>20167.32</v>
          </cell>
          <cell r="F90">
            <v>57</v>
          </cell>
          <cell r="G90">
            <v>3110.22</v>
          </cell>
          <cell r="H90">
            <v>86</v>
          </cell>
          <cell r="I90">
            <v>12372.78</v>
          </cell>
        </row>
        <row r="91">
          <cell r="C91">
            <v>5475</v>
          </cell>
          <cell r="D91">
            <v>1892.66</v>
          </cell>
          <cell r="E91">
            <v>1860.53</v>
          </cell>
          <cell r="F91">
            <v>5</v>
          </cell>
          <cell r="G91">
            <v>173</v>
          </cell>
          <cell r="H91">
            <v>19</v>
          </cell>
          <cell r="I91">
            <v>2351.56</v>
          </cell>
        </row>
        <row r="92">
          <cell r="C92">
            <v>862</v>
          </cell>
          <cell r="D92">
            <v>3193.69</v>
          </cell>
          <cell r="E92">
            <v>3290.32</v>
          </cell>
          <cell r="F92">
            <v>54</v>
          </cell>
          <cell r="G92">
            <v>1505.92</v>
          </cell>
          <cell r="H92">
            <v>30</v>
          </cell>
          <cell r="I92">
            <v>3208.56</v>
          </cell>
        </row>
        <row r="93">
          <cell r="C93">
            <v>0</v>
          </cell>
          <cell r="D93">
            <v>0</v>
          </cell>
          <cell r="E93">
            <v>0</v>
          </cell>
          <cell r="F93">
            <v>0</v>
          </cell>
          <cell r="G93">
            <v>0</v>
          </cell>
          <cell r="H93">
            <v>0</v>
          </cell>
          <cell r="I93">
            <v>0</v>
          </cell>
        </row>
        <row r="94">
          <cell r="C94">
            <v>0</v>
          </cell>
          <cell r="D94">
            <v>0</v>
          </cell>
          <cell r="E94">
            <v>0</v>
          </cell>
          <cell r="F94">
            <v>0</v>
          </cell>
          <cell r="G94">
            <v>0</v>
          </cell>
          <cell r="H94">
            <v>0</v>
          </cell>
          <cell r="I94">
            <v>0</v>
          </cell>
        </row>
        <row r="95">
          <cell r="C95">
            <v>460</v>
          </cell>
          <cell r="D95">
            <v>549</v>
          </cell>
          <cell r="E95">
            <v>236</v>
          </cell>
          <cell r="F95">
            <v>2</v>
          </cell>
          <cell r="G95">
            <v>79</v>
          </cell>
          <cell r="H95">
            <v>1</v>
          </cell>
          <cell r="I95">
            <v>875</v>
          </cell>
        </row>
        <row r="96">
          <cell r="C96">
            <v>0</v>
          </cell>
          <cell r="D96">
            <v>0</v>
          </cell>
          <cell r="E96">
            <v>0</v>
          </cell>
          <cell r="F96">
            <v>0</v>
          </cell>
          <cell r="G96">
            <v>0</v>
          </cell>
          <cell r="H96">
            <v>0</v>
          </cell>
          <cell r="I96">
            <v>0</v>
          </cell>
        </row>
        <row r="97">
          <cell r="C97">
            <v>32</v>
          </cell>
          <cell r="D97">
            <v>173</v>
          </cell>
          <cell r="E97">
            <v>128</v>
          </cell>
          <cell r="F97">
            <v>0</v>
          </cell>
          <cell r="G97">
            <v>0</v>
          </cell>
          <cell r="H97">
            <v>0</v>
          </cell>
          <cell r="I97">
            <v>0</v>
          </cell>
        </row>
        <row r="98">
          <cell r="C98">
            <v>55622</v>
          </cell>
          <cell r="D98">
            <v>304803</v>
          </cell>
          <cell r="E98">
            <v>314769</v>
          </cell>
          <cell r="F98">
            <v>664</v>
          </cell>
          <cell r="G98">
            <v>139874</v>
          </cell>
          <cell r="H98">
            <v>1142</v>
          </cell>
          <cell r="I98">
            <v>693861</v>
          </cell>
        </row>
        <row r="99">
          <cell r="C99">
            <v>46577</v>
          </cell>
          <cell r="D99">
            <v>209629.94</v>
          </cell>
          <cell r="E99">
            <v>221381.49</v>
          </cell>
          <cell r="F99">
            <v>271</v>
          </cell>
          <cell r="G99">
            <v>43592.07</v>
          </cell>
          <cell r="H99">
            <v>492</v>
          </cell>
          <cell r="I99">
            <v>201563.5</v>
          </cell>
        </row>
        <row r="100">
          <cell r="C100">
            <v>4234</v>
          </cell>
          <cell r="D100">
            <v>67289.34</v>
          </cell>
          <cell r="E100">
            <v>66969.59</v>
          </cell>
          <cell r="F100">
            <v>339</v>
          </cell>
          <cell r="G100">
            <v>87587.64</v>
          </cell>
          <cell r="H100">
            <v>541</v>
          </cell>
          <cell r="I100">
            <v>448469.38</v>
          </cell>
        </row>
        <row r="101">
          <cell r="C101">
            <v>557</v>
          </cell>
          <cell r="D101">
            <v>6885.63</v>
          </cell>
          <cell r="E101">
            <v>5719.28</v>
          </cell>
          <cell r="F101">
            <v>36</v>
          </cell>
          <cell r="G101">
            <v>5368.61</v>
          </cell>
          <cell r="H101">
            <v>69</v>
          </cell>
          <cell r="I101">
            <v>33079.85</v>
          </cell>
        </row>
        <row r="102">
          <cell r="C102">
            <v>5</v>
          </cell>
          <cell r="D102">
            <v>74.89</v>
          </cell>
          <cell r="E102">
            <v>72.25</v>
          </cell>
          <cell r="F102">
            <v>0</v>
          </cell>
          <cell r="G102">
            <v>0</v>
          </cell>
          <cell r="H102">
            <v>4</v>
          </cell>
          <cell r="I102">
            <v>258</v>
          </cell>
        </row>
        <row r="103">
          <cell r="C103">
            <v>40</v>
          </cell>
          <cell r="D103">
            <v>216.07</v>
          </cell>
          <cell r="E103">
            <v>192.3</v>
          </cell>
          <cell r="F103">
            <v>0</v>
          </cell>
          <cell r="G103">
            <v>0</v>
          </cell>
          <cell r="H103">
            <v>1</v>
          </cell>
          <cell r="I103">
            <v>597</v>
          </cell>
        </row>
        <row r="104">
          <cell r="C104">
            <v>424</v>
          </cell>
          <cell r="D104">
            <v>758.4</v>
          </cell>
          <cell r="E104">
            <v>728.72</v>
          </cell>
          <cell r="F104">
            <v>2</v>
          </cell>
          <cell r="G104">
            <v>267</v>
          </cell>
          <cell r="H104">
            <v>4</v>
          </cell>
          <cell r="I104">
            <v>1576</v>
          </cell>
        </row>
        <row r="105">
          <cell r="C105">
            <v>3777</v>
          </cell>
          <cell r="D105">
            <v>19902.3</v>
          </cell>
          <cell r="E105">
            <v>19681.21</v>
          </cell>
          <cell r="F105">
            <v>16</v>
          </cell>
          <cell r="G105">
            <v>3059.06</v>
          </cell>
          <cell r="H105">
            <v>31</v>
          </cell>
          <cell r="I105">
            <v>8316.84</v>
          </cell>
        </row>
        <row r="106">
          <cell r="C106">
            <v>8</v>
          </cell>
          <cell r="D106">
            <v>46</v>
          </cell>
          <cell r="E106">
            <v>24</v>
          </cell>
          <cell r="F106">
            <v>0</v>
          </cell>
          <cell r="G106">
            <v>0</v>
          </cell>
          <cell r="H106">
            <v>0</v>
          </cell>
          <cell r="I106">
            <v>0</v>
          </cell>
        </row>
        <row r="107">
          <cell r="C107">
            <v>3742</v>
          </cell>
          <cell r="D107">
            <v>14263</v>
          </cell>
          <cell r="E107">
            <v>2921</v>
          </cell>
          <cell r="F107">
            <v>6</v>
          </cell>
          <cell r="G107">
            <v>540</v>
          </cell>
          <cell r="H107">
            <v>19</v>
          </cell>
          <cell r="I107">
            <v>15424</v>
          </cell>
        </row>
        <row r="108">
          <cell r="C108">
            <v>3303</v>
          </cell>
          <cell r="D108">
            <v>12334.41</v>
          </cell>
          <cell r="E108">
            <v>2590.09</v>
          </cell>
          <cell r="F108">
            <v>6</v>
          </cell>
          <cell r="G108">
            <v>540</v>
          </cell>
          <cell r="H108">
            <v>19</v>
          </cell>
          <cell r="I108">
            <v>15424.5</v>
          </cell>
        </row>
        <row r="109">
          <cell r="C109">
            <v>124</v>
          </cell>
          <cell r="D109">
            <v>1459.18</v>
          </cell>
          <cell r="E109">
            <v>90</v>
          </cell>
          <cell r="F109">
            <v>0</v>
          </cell>
          <cell r="G109">
            <v>0</v>
          </cell>
          <cell r="H109">
            <v>0</v>
          </cell>
          <cell r="I109">
            <v>0</v>
          </cell>
        </row>
        <row r="110">
          <cell r="C110">
            <v>3</v>
          </cell>
          <cell r="D110">
            <v>48</v>
          </cell>
          <cell r="E110">
            <v>2</v>
          </cell>
          <cell r="F110">
            <v>0</v>
          </cell>
          <cell r="G110">
            <v>0</v>
          </cell>
          <cell r="H110">
            <v>0</v>
          </cell>
          <cell r="I110">
            <v>0</v>
          </cell>
        </row>
        <row r="111">
          <cell r="C111">
            <v>74</v>
          </cell>
          <cell r="D111">
            <v>46</v>
          </cell>
          <cell r="E111">
            <v>2</v>
          </cell>
          <cell r="F111">
            <v>0</v>
          </cell>
          <cell r="G111">
            <v>0</v>
          </cell>
          <cell r="H111">
            <v>0</v>
          </cell>
          <cell r="I111">
            <v>0</v>
          </cell>
        </row>
        <row r="112">
          <cell r="C112">
            <v>4</v>
          </cell>
          <cell r="D112">
            <v>10</v>
          </cell>
          <cell r="E112">
            <v>19</v>
          </cell>
          <cell r="F112">
            <v>0</v>
          </cell>
          <cell r="G112">
            <v>0</v>
          </cell>
          <cell r="H112">
            <v>0</v>
          </cell>
          <cell r="I112">
            <v>0</v>
          </cell>
        </row>
        <row r="113">
          <cell r="C113">
            <v>19</v>
          </cell>
          <cell r="D113">
            <v>109</v>
          </cell>
          <cell r="E113">
            <v>53.55</v>
          </cell>
          <cell r="F113">
            <v>0</v>
          </cell>
          <cell r="G113">
            <v>0</v>
          </cell>
          <cell r="H113">
            <v>0</v>
          </cell>
          <cell r="I113">
            <v>0</v>
          </cell>
        </row>
        <row r="114">
          <cell r="C114">
            <v>214</v>
          </cell>
          <cell r="D114">
            <v>236.06</v>
          </cell>
          <cell r="E114">
            <v>144.5</v>
          </cell>
          <cell r="F114">
            <v>0</v>
          </cell>
          <cell r="G114">
            <v>0</v>
          </cell>
          <cell r="H114">
            <v>0</v>
          </cell>
          <cell r="I114">
            <v>0</v>
          </cell>
        </row>
        <row r="115">
          <cell r="C115">
            <v>1</v>
          </cell>
          <cell r="D115">
            <v>20</v>
          </cell>
          <cell r="E115">
            <v>20</v>
          </cell>
          <cell r="F115">
            <v>0</v>
          </cell>
          <cell r="G115">
            <v>0</v>
          </cell>
          <cell r="H115">
            <v>0</v>
          </cell>
          <cell r="I115">
            <v>0</v>
          </cell>
        </row>
        <row r="116">
          <cell r="C116">
            <v>0</v>
          </cell>
          <cell r="D116">
            <v>0</v>
          </cell>
          <cell r="E116">
            <v>0</v>
          </cell>
          <cell r="F116">
            <v>0</v>
          </cell>
          <cell r="G116">
            <v>0</v>
          </cell>
          <cell r="H116">
            <v>0</v>
          </cell>
          <cell r="I116">
            <v>0</v>
          </cell>
        </row>
        <row r="117">
          <cell r="C117">
            <v>1767</v>
          </cell>
          <cell r="D117">
            <v>43606.01</v>
          </cell>
          <cell r="E117">
            <v>40797.11</v>
          </cell>
          <cell r="F117">
            <v>73</v>
          </cell>
          <cell r="G117">
            <v>16574.87</v>
          </cell>
          <cell r="H117">
            <v>140</v>
          </cell>
          <cell r="I117">
            <v>42078.66</v>
          </cell>
        </row>
        <row r="118">
          <cell r="C118">
            <v>0</v>
          </cell>
          <cell r="D118">
            <v>0</v>
          </cell>
          <cell r="E118">
            <v>0</v>
          </cell>
          <cell r="F118">
            <v>0</v>
          </cell>
          <cell r="G118">
            <v>0</v>
          </cell>
          <cell r="H118">
            <v>0</v>
          </cell>
          <cell r="I118">
            <v>0</v>
          </cell>
        </row>
        <row r="119">
          <cell r="C119">
            <v>37</v>
          </cell>
          <cell r="D119">
            <v>1641</v>
          </cell>
          <cell r="E119">
            <v>4465</v>
          </cell>
          <cell r="F119">
            <v>0</v>
          </cell>
          <cell r="G119">
            <v>193</v>
          </cell>
          <cell r="H119">
            <v>8</v>
          </cell>
          <cell r="I119">
            <v>16654</v>
          </cell>
        </row>
        <row r="120">
          <cell r="C120">
            <v>37</v>
          </cell>
          <cell r="D120">
            <v>1641</v>
          </cell>
          <cell r="E120">
            <v>4465</v>
          </cell>
          <cell r="F120">
            <v>0</v>
          </cell>
          <cell r="G120">
            <v>193</v>
          </cell>
          <cell r="H120">
            <v>8</v>
          </cell>
          <cell r="I120">
            <v>16654</v>
          </cell>
        </row>
        <row r="121">
          <cell r="C121">
            <v>0</v>
          </cell>
          <cell r="D121">
            <v>0</v>
          </cell>
          <cell r="E121">
            <v>0</v>
          </cell>
          <cell r="F121">
            <v>0</v>
          </cell>
          <cell r="G121">
            <v>0</v>
          </cell>
          <cell r="H121">
            <v>0</v>
          </cell>
          <cell r="I121">
            <v>0</v>
          </cell>
        </row>
        <row r="122">
          <cell r="C122">
            <v>0</v>
          </cell>
          <cell r="D122">
            <v>0</v>
          </cell>
          <cell r="E122">
            <v>0</v>
          </cell>
          <cell r="F122">
            <v>0</v>
          </cell>
          <cell r="G122">
            <v>0</v>
          </cell>
          <cell r="H122">
            <v>0</v>
          </cell>
          <cell r="I122">
            <v>0</v>
          </cell>
        </row>
        <row r="123">
          <cell r="C123">
            <v>207</v>
          </cell>
          <cell r="D123">
            <v>755</v>
          </cell>
          <cell r="E123">
            <v>901</v>
          </cell>
          <cell r="F123">
            <v>0</v>
          </cell>
          <cell r="G123">
            <v>0</v>
          </cell>
          <cell r="H123">
            <v>1</v>
          </cell>
          <cell r="I123">
            <v>100</v>
          </cell>
        </row>
        <row r="124">
          <cell r="C124">
            <v>207</v>
          </cell>
          <cell r="D124">
            <v>754.58</v>
          </cell>
          <cell r="E124">
            <v>901.32</v>
          </cell>
          <cell r="F124">
            <v>0</v>
          </cell>
          <cell r="G124">
            <v>0</v>
          </cell>
          <cell r="H124">
            <v>1</v>
          </cell>
          <cell r="I124">
            <v>100</v>
          </cell>
        </row>
        <row r="125">
          <cell r="C125">
            <v>0</v>
          </cell>
          <cell r="D125">
            <v>0</v>
          </cell>
          <cell r="E125">
            <v>0</v>
          </cell>
          <cell r="F125">
            <v>0</v>
          </cell>
          <cell r="G125">
            <v>0</v>
          </cell>
          <cell r="H125">
            <v>0</v>
          </cell>
          <cell r="I125">
            <v>0</v>
          </cell>
        </row>
        <row r="126">
          <cell r="C126">
            <v>0</v>
          </cell>
          <cell r="D126">
            <v>0</v>
          </cell>
          <cell r="E126">
            <v>0</v>
          </cell>
          <cell r="F126">
            <v>0</v>
          </cell>
          <cell r="G126">
            <v>0</v>
          </cell>
          <cell r="H126">
            <v>0</v>
          </cell>
          <cell r="I126">
            <v>0</v>
          </cell>
        </row>
        <row r="127">
          <cell r="C127">
            <v>22352</v>
          </cell>
          <cell r="D127">
            <v>124022</v>
          </cell>
          <cell r="E127">
            <v>114669</v>
          </cell>
          <cell r="F127">
            <v>167</v>
          </cell>
          <cell r="G127">
            <v>6406</v>
          </cell>
          <cell r="H127">
            <v>205</v>
          </cell>
          <cell r="I127">
            <v>49714</v>
          </cell>
        </row>
        <row r="128">
          <cell r="C128">
            <v>107</v>
          </cell>
          <cell r="D128">
            <v>1663.97</v>
          </cell>
          <cell r="E128">
            <v>2039.4</v>
          </cell>
          <cell r="F128">
            <v>1</v>
          </cell>
          <cell r="G128">
            <v>713</v>
          </cell>
          <cell r="H128">
            <v>2</v>
          </cell>
          <cell r="I128">
            <v>594</v>
          </cell>
        </row>
        <row r="129">
          <cell r="C129">
            <v>15814</v>
          </cell>
          <cell r="D129">
            <v>4272.19</v>
          </cell>
          <cell r="E129">
            <v>4456.88</v>
          </cell>
          <cell r="F129">
            <v>39</v>
          </cell>
          <cell r="G129">
            <v>367.08</v>
          </cell>
          <cell r="H129">
            <v>19</v>
          </cell>
          <cell r="I129">
            <v>286</v>
          </cell>
        </row>
        <row r="130">
          <cell r="C130">
            <v>0</v>
          </cell>
          <cell r="D130">
            <v>0</v>
          </cell>
          <cell r="E130">
            <v>0</v>
          </cell>
          <cell r="F130">
            <v>0</v>
          </cell>
          <cell r="G130">
            <v>0</v>
          </cell>
          <cell r="H130">
            <v>0</v>
          </cell>
          <cell r="I130">
            <v>0</v>
          </cell>
        </row>
        <row r="131">
          <cell r="C131">
            <v>0</v>
          </cell>
          <cell r="D131">
            <v>0</v>
          </cell>
          <cell r="E131">
            <v>0</v>
          </cell>
          <cell r="F131">
            <v>0</v>
          </cell>
          <cell r="G131">
            <v>0</v>
          </cell>
          <cell r="H131">
            <v>0</v>
          </cell>
          <cell r="I131">
            <v>0</v>
          </cell>
        </row>
        <row r="132">
          <cell r="C132">
            <v>65</v>
          </cell>
          <cell r="D132">
            <v>8394</v>
          </cell>
          <cell r="E132">
            <v>7546</v>
          </cell>
          <cell r="F132">
            <v>0</v>
          </cell>
          <cell r="G132">
            <v>0</v>
          </cell>
          <cell r="H132">
            <v>0</v>
          </cell>
          <cell r="I132">
            <v>0</v>
          </cell>
        </row>
        <row r="133">
          <cell r="C133">
            <v>1168</v>
          </cell>
          <cell r="D133">
            <v>66248.3</v>
          </cell>
          <cell r="E133">
            <v>56521.18</v>
          </cell>
          <cell r="F133">
            <v>86</v>
          </cell>
          <cell r="G133">
            <v>4576.67</v>
          </cell>
          <cell r="H133">
            <v>130</v>
          </cell>
          <cell r="I133">
            <v>19740.02</v>
          </cell>
        </row>
        <row r="134">
          <cell r="C134">
            <v>159</v>
          </cell>
          <cell r="D134">
            <v>1272.37</v>
          </cell>
          <cell r="E134">
            <v>1180.5</v>
          </cell>
          <cell r="F134">
            <v>0</v>
          </cell>
          <cell r="G134">
            <v>0</v>
          </cell>
          <cell r="H134">
            <v>0</v>
          </cell>
          <cell r="I134">
            <v>0</v>
          </cell>
        </row>
        <row r="135">
          <cell r="C135">
            <v>461</v>
          </cell>
          <cell r="D135">
            <v>2900.19</v>
          </cell>
          <cell r="E135">
            <v>2913.56</v>
          </cell>
          <cell r="F135">
            <v>1</v>
          </cell>
          <cell r="G135">
            <v>17</v>
          </cell>
          <cell r="H135">
            <v>1</v>
          </cell>
          <cell r="I135">
            <v>256</v>
          </cell>
        </row>
        <row r="136">
          <cell r="C136">
            <v>121</v>
          </cell>
          <cell r="D136">
            <v>1628.86</v>
          </cell>
          <cell r="E136">
            <v>1386.07</v>
          </cell>
          <cell r="F136">
            <v>0</v>
          </cell>
          <cell r="G136">
            <v>0</v>
          </cell>
          <cell r="H136">
            <v>0</v>
          </cell>
          <cell r="I136">
            <v>0</v>
          </cell>
        </row>
        <row r="137">
          <cell r="C137">
            <v>80</v>
          </cell>
          <cell r="D137">
            <v>839.73</v>
          </cell>
          <cell r="E137">
            <v>724.51</v>
          </cell>
          <cell r="F137">
            <v>0</v>
          </cell>
          <cell r="G137">
            <v>0</v>
          </cell>
          <cell r="H137">
            <v>0</v>
          </cell>
          <cell r="I137">
            <v>0</v>
          </cell>
        </row>
        <row r="138">
          <cell r="C138">
            <v>21</v>
          </cell>
          <cell r="D138">
            <v>933</v>
          </cell>
          <cell r="E138">
            <v>862</v>
          </cell>
          <cell r="F138">
            <v>0</v>
          </cell>
          <cell r="G138">
            <v>0</v>
          </cell>
          <cell r="H138">
            <v>0</v>
          </cell>
          <cell r="I138">
            <v>0</v>
          </cell>
        </row>
        <row r="139">
          <cell r="C139">
            <v>61</v>
          </cell>
          <cell r="D139">
            <v>588.11</v>
          </cell>
          <cell r="E139">
            <v>611.57</v>
          </cell>
          <cell r="F139">
            <v>0</v>
          </cell>
          <cell r="G139">
            <v>0</v>
          </cell>
          <cell r="H139">
            <v>0</v>
          </cell>
          <cell r="I139">
            <v>0</v>
          </cell>
        </row>
        <row r="140">
          <cell r="C140">
            <v>0</v>
          </cell>
          <cell r="D140">
            <v>0</v>
          </cell>
          <cell r="E140">
            <v>5</v>
          </cell>
          <cell r="F140">
            <v>0</v>
          </cell>
          <cell r="G140">
            <v>0</v>
          </cell>
          <cell r="H140">
            <v>0</v>
          </cell>
          <cell r="I140">
            <v>0</v>
          </cell>
        </row>
        <row r="141">
          <cell r="C141">
            <v>4</v>
          </cell>
          <cell r="D141">
            <v>581</v>
          </cell>
          <cell r="E141">
            <v>302</v>
          </cell>
          <cell r="F141">
            <v>0</v>
          </cell>
          <cell r="G141">
            <v>0</v>
          </cell>
          <cell r="H141">
            <v>0</v>
          </cell>
          <cell r="I141">
            <v>0</v>
          </cell>
        </row>
        <row r="142">
          <cell r="C142">
            <v>0</v>
          </cell>
          <cell r="D142">
            <v>0</v>
          </cell>
          <cell r="E142">
            <v>0</v>
          </cell>
          <cell r="F142">
            <v>0</v>
          </cell>
          <cell r="G142">
            <v>0</v>
          </cell>
          <cell r="H142">
            <v>0</v>
          </cell>
          <cell r="I142">
            <v>0</v>
          </cell>
        </row>
        <row r="143">
          <cell r="C143">
            <v>0</v>
          </cell>
          <cell r="D143">
            <v>0</v>
          </cell>
          <cell r="E143">
            <v>0</v>
          </cell>
          <cell r="F143">
            <v>0</v>
          </cell>
          <cell r="G143">
            <v>0</v>
          </cell>
          <cell r="H143">
            <v>0</v>
          </cell>
          <cell r="I143">
            <v>0</v>
          </cell>
        </row>
        <row r="144">
          <cell r="C144">
            <v>2298</v>
          </cell>
          <cell r="D144">
            <v>6365.15</v>
          </cell>
          <cell r="E144">
            <v>6641.65</v>
          </cell>
          <cell r="F144">
            <v>0</v>
          </cell>
          <cell r="G144">
            <v>1</v>
          </cell>
          <cell r="H144">
            <v>10</v>
          </cell>
          <cell r="I144">
            <v>10187</v>
          </cell>
        </row>
        <row r="145">
          <cell r="C145">
            <v>78</v>
          </cell>
          <cell r="D145">
            <v>1685.95</v>
          </cell>
          <cell r="E145">
            <v>1658.3</v>
          </cell>
          <cell r="F145">
            <v>1</v>
          </cell>
          <cell r="G145">
            <v>48</v>
          </cell>
          <cell r="H145">
            <v>5</v>
          </cell>
          <cell r="I145">
            <v>498</v>
          </cell>
        </row>
        <row r="146">
          <cell r="C146">
            <v>1086</v>
          </cell>
          <cell r="D146">
            <v>10411.35</v>
          </cell>
          <cell r="E146">
            <v>11860.42</v>
          </cell>
          <cell r="F146">
            <v>1</v>
          </cell>
          <cell r="G146">
            <v>20</v>
          </cell>
          <cell r="H146">
            <v>10</v>
          </cell>
          <cell r="I146">
            <v>4116</v>
          </cell>
        </row>
        <row r="147">
          <cell r="C147">
            <v>829</v>
          </cell>
          <cell r="D147">
            <v>16237.67</v>
          </cell>
          <cell r="E147">
            <v>15960.44</v>
          </cell>
          <cell r="F147">
            <v>38</v>
          </cell>
          <cell r="G147">
            <v>662.99</v>
          </cell>
          <cell r="H147">
            <v>28</v>
          </cell>
          <cell r="I147">
            <v>14037</v>
          </cell>
        </row>
        <row r="148">
          <cell r="C148">
            <v>1106</v>
          </cell>
          <cell r="D148">
            <v>9374</v>
          </cell>
          <cell r="E148">
            <v>5244</v>
          </cell>
          <cell r="F148">
            <v>0</v>
          </cell>
          <cell r="G148">
            <v>0</v>
          </cell>
          <cell r="H148">
            <v>0</v>
          </cell>
          <cell r="I148">
            <v>0</v>
          </cell>
        </row>
        <row r="149">
          <cell r="C149">
            <v>1089</v>
          </cell>
          <cell r="D149">
            <v>1839</v>
          </cell>
          <cell r="E149">
            <v>1588</v>
          </cell>
          <cell r="F149">
            <v>0</v>
          </cell>
          <cell r="G149">
            <v>0</v>
          </cell>
          <cell r="H149">
            <v>0</v>
          </cell>
          <cell r="I149">
            <v>0</v>
          </cell>
        </row>
        <row r="150">
          <cell r="C150">
            <v>0</v>
          </cell>
          <cell r="D150">
            <v>0</v>
          </cell>
          <cell r="E150">
            <v>0</v>
          </cell>
          <cell r="F150">
            <v>0</v>
          </cell>
          <cell r="G150">
            <v>0</v>
          </cell>
          <cell r="H150">
            <v>0</v>
          </cell>
          <cell r="I150">
            <v>0</v>
          </cell>
        </row>
        <row r="151">
          <cell r="C151">
            <v>0</v>
          </cell>
          <cell r="D151">
            <v>0</v>
          </cell>
          <cell r="E151">
            <v>0</v>
          </cell>
          <cell r="F151">
            <v>0</v>
          </cell>
          <cell r="G151">
            <v>0</v>
          </cell>
          <cell r="H151">
            <v>0</v>
          </cell>
          <cell r="I151">
            <v>0</v>
          </cell>
        </row>
        <row r="152">
          <cell r="C152">
            <v>17</v>
          </cell>
          <cell r="D152">
            <v>7534.72</v>
          </cell>
          <cell r="E152">
            <v>3656.29</v>
          </cell>
          <cell r="F152">
            <v>0</v>
          </cell>
          <cell r="G152">
            <v>0</v>
          </cell>
          <cell r="H152">
            <v>0</v>
          </cell>
          <cell r="I152">
            <v>0</v>
          </cell>
        </row>
        <row r="153">
          <cell r="C153">
            <v>89</v>
          </cell>
          <cell r="D153">
            <v>171</v>
          </cell>
          <cell r="E153">
            <v>193</v>
          </cell>
          <cell r="F153">
            <v>0</v>
          </cell>
          <cell r="G153">
            <v>0</v>
          </cell>
          <cell r="H153">
            <v>3</v>
          </cell>
          <cell r="I153">
            <v>706</v>
          </cell>
        </row>
        <row r="154">
          <cell r="C154">
            <v>89</v>
          </cell>
          <cell r="D154">
            <v>170.99</v>
          </cell>
          <cell r="E154">
            <v>163.48</v>
          </cell>
          <cell r="F154">
            <v>0</v>
          </cell>
          <cell r="G154">
            <v>0</v>
          </cell>
          <cell r="H154">
            <v>3</v>
          </cell>
          <cell r="I154">
            <v>706</v>
          </cell>
        </row>
        <row r="155">
          <cell r="C155">
            <v>0</v>
          </cell>
          <cell r="D155">
            <v>0</v>
          </cell>
          <cell r="E155">
            <v>30</v>
          </cell>
          <cell r="F155">
            <v>0</v>
          </cell>
          <cell r="G155">
            <v>0</v>
          </cell>
          <cell r="H155">
            <v>0</v>
          </cell>
          <cell r="I155">
            <v>0</v>
          </cell>
        </row>
        <row r="156">
          <cell r="C156">
            <v>785</v>
          </cell>
          <cell r="D156">
            <v>45670</v>
          </cell>
          <cell r="E156">
            <v>38108</v>
          </cell>
          <cell r="F156">
            <v>11</v>
          </cell>
          <cell r="G156">
            <v>6846</v>
          </cell>
          <cell r="H156">
            <v>9</v>
          </cell>
          <cell r="I156">
            <v>702</v>
          </cell>
        </row>
        <row r="157">
          <cell r="C157">
            <v>752</v>
          </cell>
          <cell r="D157">
            <v>44373.17</v>
          </cell>
          <cell r="E157">
            <v>36856</v>
          </cell>
          <cell r="F157">
            <v>3</v>
          </cell>
          <cell r="G157">
            <v>6775</v>
          </cell>
          <cell r="H157">
            <v>8</v>
          </cell>
          <cell r="I157">
            <v>651</v>
          </cell>
        </row>
        <row r="158">
          <cell r="C158">
            <v>0</v>
          </cell>
          <cell r="D158">
            <v>0</v>
          </cell>
          <cell r="E158">
            <v>0</v>
          </cell>
          <cell r="F158">
            <v>0</v>
          </cell>
          <cell r="G158">
            <v>0</v>
          </cell>
          <cell r="H158">
            <v>0</v>
          </cell>
          <cell r="I158">
            <v>0</v>
          </cell>
        </row>
        <row r="159">
          <cell r="C159">
            <v>6</v>
          </cell>
          <cell r="D159">
            <v>95.13</v>
          </cell>
          <cell r="E159">
            <v>68.94</v>
          </cell>
          <cell r="F159">
            <v>8</v>
          </cell>
          <cell r="G159">
            <v>71</v>
          </cell>
          <cell r="H159">
            <v>1</v>
          </cell>
          <cell r="I159">
            <v>51</v>
          </cell>
        </row>
        <row r="160">
          <cell r="C160">
            <v>0</v>
          </cell>
          <cell r="D160">
            <v>0</v>
          </cell>
          <cell r="E160">
            <v>0</v>
          </cell>
          <cell r="F160">
            <v>0</v>
          </cell>
          <cell r="G160">
            <v>0</v>
          </cell>
          <cell r="H160">
            <v>0</v>
          </cell>
          <cell r="I160">
            <v>0</v>
          </cell>
        </row>
        <row r="161">
          <cell r="C161">
            <v>27</v>
          </cell>
          <cell r="D161">
            <v>1201.43</v>
          </cell>
          <cell r="E161">
            <v>1182.68</v>
          </cell>
          <cell r="F161">
            <v>0</v>
          </cell>
          <cell r="G161">
            <v>0</v>
          </cell>
          <cell r="H161">
            <v>0</v>
          </cell>
          <cell r="I161">
            <v>0</v>
          </cell>
        </row>
        <row r="162">
          <cell r="C162">
            <v>3</v>
          </cell>
          <cell r="D162">
            <v>5</v>
          </cell>
          <cell r="E162">
            <v>4</v>
          </cell>
          <cell r="F162">
            <v>0</v>
          </cell>
          <cell r="G162">
            <v>0</v>
          </cell>
          <cell r="H162">
            <v>0</v>
          </cell>
          <cell r="I162">
            <v>0</v>
          </cell>
        </row>
        <row r="163">
          <cell r="C163">
            <v>3</v>
          </cell>
          <cell r="D163">
            <v>5</v>
          </cell>
          <cell r="E163">
            <v>4</v>
          </cell>
          <cell r="F163">
            <v>0</v>
          </cell>
          <cell r="G163">
            <v>0</v>
          </cell>
          <cell r="H163">
            <v>0</v>
          </cell>
          <cell r="I163">
            <v>0</v>
          </cell>
        </row>
        <row r="164">
          <cell r="C164">
            <v>0</v>
          </cell>
          <cell r="D164">
            <v>0</v>
          </cell>
          <cell r="E164">
            <v>0</v>
          </cell>
          <cell r="F164">
            <v>0</v>
          </cell>
          <cell r="G164">
            <v>0</v>
          </cell>
          <cell r="H164">
            <v>0</v>
          </cell>
          <cell r="I164">
            <v>0</v>
          </cell>
        </row>
        <row r="165">
          <cell r="C165">
            <v>66108</v>
          </cell>
          <cell r="D165">
            <v>40278</v>
          </cell>
          <cell r="E165">
            <v>22722</v>
          </cell>
          <cell r="F165">
            <v>1491</v>
          </cell>
          <cell r="G165">
            <v>26224</v>
          </cell>
          <cell r="H165">
            <v>2565</v>
          </cell>
          <cell r="I165">
            <v>27684</v>
          </cell>
        </row>
        <row r="166">
          <cell r="C166">
            <v>63908</v>
          </cell>
          <cell r="D166">
            <v>38316.92</v>
          </cell>
          <cell r="E166">
            <v>20725.18</v>
          </cell>
          <cell r="F166">
            <v>1389</v>
          </cell>
          <cell r="G166">
            <v>25320.06</v>
          </cell>
          <cell r="H166">
            <v>2546</v>
          </cell>
          <cell r="I166">
            <v>27481.94</v>
          </cell>
        </row>
        <row r="167">
          <cell r="C167">
            <v>128</v>
          </cell>
          <cell r="D167">
            <v>154</v>
          </cell>
          <cell r="E167">
            <v>115</v>
          </cell>
          <cell r="F167">
            <v>2</v>
          </cell>
          <cell r="G167">
            <v>27</v>
          </cell>
          <cell r="H167">
            <v>0</v>
          </cell>
          <cell r="I167">
            <v>0</v>
          </cell>
        </row>
        <row r="168">
          <cell r="C168">
            <v>310</v>
          </cell>
          <cell r="D168">
            <v>145</v>
          </cell>
          <cell r="E168">
            <v>148.43</v>
          </cell>
          <cell r="F168">
            <v>4</v>
          </cell>
          <cell r="G168">
            <v>36</v>
          </cell>
          <cell r="H168">
            <v>2</v>
          </cell>
          <cell r="I168">
            <v>21</v>
          </cell>
        </row>
        <row r="169">
          <cell r="C169">
            <v>1762</v>
          </cell>
          <cell r="D169">
            <v>1662.05</v>
          </cell>
          <cell r="E169">
            <v>1733.7</v>
          </cell>
          <cell r="F169">
            <v>96</v>
          </cell>
          <cell r="G169">
            <v>840.48</v>
          </cell>
          <cell r="H169">
            <v>17</v>
          </cell>
          <cell r="I169">
            <v>181</v>
          </cell>
        </row>
        <row r="170">
          <cell r="C170">
            <v>546808</v>
          </cell>
          <cell r="D170">
            <v>4321901</v>
          </cell>
          <cell r="E170">
            <v>4044066</v>
          </cell>
          <cell r="F170">
            <v>30556</v>
          </cell>
          <cell r="G170">
            <v>1617145</v>
          </cell>
          <cell r="H170">
            <v>16540</v>
          </cell>
          <cell r="I170">
            <v>3126061</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Табела 8"/>
    </sheetNames>
    <sheetDataSet>
      <sheetData sheetId="0">
        <row r="6">
          <cell r="C6">
            <v>95618</v>
          </cell>
          <cell r="D6">
            <v>67958</v>
          </cell>
          <cell r="E6">
            <v>96337</v>
          </cell>
        </row>
        <row r="7">
          <cell r="C7">
            <v>109089</v>
          </cell>
          <cell r="D7">
            <v>34785</v>
          </cell>
          <cell r="E7">
            <v>114369</v>
          </cell>
        </row>
        <row r="8">
          <cell r="C8">
            <v>64009</v>
          </cell>
          <cell r="D8">
            <v>29675</v>
          </cell>
          <cell r="E8">
            <v>102320</v>
          </cell>
        </row>
        <row r="9">
          <cell r="C9">
            <v>49093</v>
          </cell>
          <cell r="D9">
            <v>57119</v>
          </cell>
          <cell r="E9">
            <v>59042</v>
          </cell>
        </row>
        <row r="10">
          <cell r="C10">
            <v>87436</v>
          </cell>
          <cell r="D10">
            <v>22874</v>
          </cell>
          <cell r="E10">
            <v>84376</v>
          </cell>
        </row>
        <row r="11">
          <cell r="C11">
            <v>67166</v>
          </cell>
          <cell r="D11">
            <v>46299</v>
          </cell>
          <cell r="E11">
            <v>48175</v>
          </cell>
        </row>
        <row r="12">
          <cell r="C12">
            <v>23447</v>
          </cell>
          <cell r="D12">
            <v>18841</v>
          </cell>
          <cell r="E12">
            <v>53184</v>
          </cell>
        </row>
        <row r="13">
          <cell r="C13">
            <v>58036</v>
          </cell>
          <cell r="D13">
            <v>80879</v>
          </cell>
          <cell r="E13">
            <v>59074</v>
          </cell>
        </row>
        <row r="14">
          <cell r="C14">
            <v>77120</v>
          </cell>
          <cell r="D14">
            <v>19957</v>
          </cell>
          <cell r="E14">
            <v>52067</v>
          </cell>
        </row>
        <row r="15">
          <cell r="C15">
            <v>49703</v>
          </cell>
          <cell r="D15">
            <v>31986</v>
          </cell>
          <cell r="E15">
            <v>49980</v>
          </cell>
        </row>
        <row r="16">
          <cell r="C16">
            <v>42327</v>
          </cell>
          <cell r="D16">
            <v>29922</v>
          </cell>
          <cell r="E16">
            <v>51830</v>
          </cell>
        </row>
        <row r="18">
          <cell r="C18">
            <v>23708</v>
          </cell>
          <cell r="D18">
            <v>31891</v>
          </cell>
          <cell r="E18">
            <v>21184</v>
          </cell>
        </row>
        <row r="19">
          <cell r="C19">
            <v>17409</v>
          </cell>
          <cell r="D19">
            <v>34059</v>
          </cell>
          <cell r="E19">
            <v>6066</v>
          </cell>
        </row>
        <row r="20">
          <cell r="C20">
            <v>27195</v>
          </cell>
          <cell r="D20">
            <v>24899</v>
          </cell>
          <cell r="E20">
            <v>4559</v>
          </cell>
        </row>
        <row r="21">
          <cell r="C21">
            <v>11063</v>
          </cell>
          <cell r="D21">
            <v>23482</v>
          </cell>
          <cell r="E21">
            <v>1722</v>
          </cell>
        </row>
        <row r="23">
          <cell r="C23">
            <v>10172</v>
          </cell>
          <cell r="D23">
            <v>4229</v>
          </cell>
          <cell r="E23">
            <v>3562</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0"/>
      <sheetName val="1"/>
      <sheetName val="1a"/>
      <sheetName val="2"/>
      <sheetName val="3"/>
      <sheetName val="4"/>
      <sheetName val="5"/>
      <sheetName val="6"/>
      <sheetName val="7"/>
      <sheetName val="8"/>
      <sheetName val="9"/>
      <sheetName val="10 &amp; 11"/>
      <sheetName val="12"/>
      <sheetName val="13"/>
      <sheetName val="14"/>
      <sheetName val="1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4">
          <cell r="C4">
            <v>17396</v>
          </cell>
        </row>
      </sheetData>
      <sheetData sheetId="9" refreshError="1"/>
      <sheetData sheetId="10">
        <row r="5">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row>
        <row r="6">
          <cell r="B6">
            <v>837307.1945849118</v>
          </cell>
          <cell r="C6">
            <v>149017.99749135983</v>
          </cell>
          <cell r="D6">
            <v>216676.2418317145</v>
          </cell>
          <cell r="E6">
            <v>222300.2888743421</v>
          </cell>
          <cell r="F6">
            <v>195326.08</v>
          </cell>
          <cell r="G6">
            <v>247036.938</v>
          </cell>
          <cell r="H6">
            <v>359510.748</v>
          </cell>
          <cell r="I6">
            <v>184002.981</v>
          </cell>
          <cell r="J6">
            <v>8202.357471673407</v>
          </cell>
          <cell r="K6">
            <v>0</v>
          </cell>
          <cell r="L6">
            <v>322963.125</v>
          </cell>
          <cell r="M6">
            <v>2742343.952254002</v>
          </cell>
          <cell r="N6">
            <v>174925.1625</v>
          </cell>
          <cell r="O6">
            <v>183998.795</v>
          </cell>
          <cell r="P6">
            <v>356933.594</v>
          </cell>
          <cell r="Q6">
            <v>215706.4</v>
          </cell>
          <cell r="R6">
            <v>246072.48</v>
          </cell>
          <cell r="S6">
            <v>1177636.4315000002</v>
          </cell>
          <cell r="T6">
            <v>3919980.383754002</v>
          </cell>
        </row>
        <row r="7">
          <cell r="B7">
            <v>1729.6614530219022</v>
          </cell>
          <cell r="C7">
            <v>261.59706292370066</v>
          </cell>
          <cell r="D7">
            <v>0</v>
          </cell>
          <cell r="E7">
            <v>0</v>
          </cell>
          <cell r="F7">
            <v>0</v>
          </cell>
          <cell r="G7">
            <v>0</v>
          </cell>
          <cell r="H7">
            <v>0</v>
          </cell>
          <cell r="I7">
            <v>0</v>
          </cell>
          <cell r="J7">
            <v>0</v>
          </cell>
          <cell r="K7">
            <v>0</v>
          </cell>
          <cell r="L7">
            <v>0</v>
          </cell>
          <cell r="M7">
            <v>1991.2585159456028</v>
          </cell>
          <cell r="N7">
            <v>0</v>
          </cell>
          <cell r="O7">
            <v>0</v>
          </cell>
          <cell r="P7">
            <v>0</v>
          </cell>
          <cell r="Q7">
            <v>0</v>
          </cell>
          <cell r="R7">
            <v>0</v>
          </cell>
          <cell r="S7">
            <v>0</v>
          </cell>
          <cell r="T7">
            <v>1991.2585159456028</v>
          </cell>
        </row>
        <row r="8">
          <cell r="B8">
            <v>17841.389791013324</v>
          </cell>
          <cell r="C8">
            <v>0</v>
          </cell>
          <cell r="D8">
            <v>12504.482477791116</v>
          </cell>
          <cell r="E8">
            <v>14475.367647631578</v>
          </cell>
          <cell r="F8">
            <v>0</v>
          </cell>
          <cell r="G8">
            <v>0</v>
          </cell>
          <cell r="H8">
            <v>0</v>
          </cell>
          <cell r="I8">
            <v>0</v>
          </cell>
          <cell r="J8">
            <v>0</v>
          </cell>
          <cell r="K8">
            <v>0</v>
          </cell>
          <cell r="L8">
            <v>0</v>
          </cell>
          <cell r="M8">
            <v>44821.23991643602</v>
          </cell>
          <cell r="N8">
            <v>0</v>
          </cell>
          <cell r="O8">
            <v>0</v>
          </cell>
          <cell r="P8">
            <v>0</v>
          </cell>
          <cell r="Q8">
            <v>0</v>
          </cell>
          <cell r="R8">
            <v>0</v>
          </cell>
          <cell r="S8">
            <v>0</v>
          </cell>
          <cell r="T8">
            <v>44821.23991643602</v>
          </cell>
        </row>
        <row r="9">
          <cell r="B9">
            <v>125.0506848641461</v>
          </cell>
          <cell r="C9">
            <v>209.2776503389605</v>
          </cell>
          <cell r="D9">
            <v>3027.1321217941722</v>
          </cell>
          <cell r="E9">
            <v>0</v>
          </cell>
          <cell r="F9">
            <v>0</v>
          </cell>
          <cell r="G9">
            <v>0</v>
          </cell>
          <cell r="H9">
            <v>0</v>
          </cell>
          <cell r="I9">
            <v>0</v>
          </cell>
          <cell r="J9">
            <v>0</v>
          </cell>
          <cell r="K9">
            <v>645350.983</v>
          </cell>
          <cell r="L9">
            <v>0</v>
          </cell>
          <cell r="M9">
            <v>648712.4434569973</v>
          </cell>
          <cell r="N9">
            <v>9206.5875</v>
          </cell>
          <cell r="O9">
            <v>0</v>
          </cell>
          <cell r="P9">
            <v>0</v>
          </cell>
          <cell r="Q9">
            <v>0</v>
          </cell>
          <cell r="R9">
            <v>61518.12</v>
          </cell>
          <cell r="S9">
            <v>70724.7075</v>
          </cell>
          <cell r="T9">
            <v>719437.1509569973</v>
          </cell>
        </row>
        <row r="10">
          <cell r="B10">
            <v>29645.67919195163</v>
          </cell>
          <cell r="C10">
            <v>35734.15879537751</v>
          </cell>
          <cell r="D10">
            <v>1864.8155687002072</v>
          </cell>
          <cell r="E10">
            <v>1347.2744780263158</v>
          </cell>
          <cell r="F10">
            <v>0</v>
          </cell>
          <cell r="G10">
            <v>0</v>
          </cell>
          <cell r="H10">
            <v>0</v>
          </cell>
          <cell r="I10">
            <v>0</v>
          </cell>
          <cell r="J10">
            <v>176494.01052832656</v>
          </cell>
          <cell r="K10">
            <v>0</v>
          </cell>
          <cell r="L10">
            <v>0</v>
          </cell>
          <cell r="M10">
            <v>245085.93856238222</v>
          </cell>
          <cell r="N10">
            <v>0</v>
          </cell>
          <cell r="O10">
            <v>0</v>
          </cell>
          <cell r="P10">
            <v>0</v>
          </cell>
          <cell r="Q10">
            <v>0</v>
          </cell>
          <cell r="R10">
            <v>0</v>
          </cell>
          <cell r="S10">
            <v>0</v>
          </cell>
          <cell r="T10">
            <v>245085.93856238222</v>
          </cell>
        </row>
        <row r="11">
          <cell r="B11">
            <v>1659.088294237186</v>
          </cell>
          <cell r="C11">
            <v>0</v>
          </cell>
          <cell r="D11">
            <v>0</v>
          </cell>
          <cell r="E11">
            <v>0</v>
          </cell>
          <cell r="F11">
            <v>0</v>
          </cell>
          <cell r="G11">
            <v>0</v>
          </cell>
          <cell r="H11">
            <v>0</v>
          </cell>
          <cell r="I11">
            <v>0</v>
          </cell>
          <cell r="J11">
            <v>0</v>
          </cell>
          <cell r="K11">
            <v>0</v>
          </cell>
          <cell r="L11">
            <v>0</v>
          </cell>
          <cell r="M11">
            <v>1659.088294237186</v>
          </cell>
          <cell r="N11">
            <v>0</v>
          </cell>
          <cell r="O11">
            <v>0</v>
          </cell>
          <cell r="P11">
            <v>0</v>
          </cell>
          <cell r="Q11">
            <v>0</v>
          </cell>
          <cell r="R11">
            <v>0</v>
          </cell>
          <cell r="S11">
            <v>0</v>
          </cell>
          <cell r="T11">
            <v>1659.088294237186</v>
          </cell>
        </row>
        <row r="12">
          <cell r="B12">
            <v>888308.064</v>
          </cell>
          <cell r="C12">
            <v>185223.031</v>
          </cell>
          <cell r="D12">
            <v>234072.67199999996</v>
          </cell>
          <cell r="E12">
            <v>238122.931</v>
          </cell>
          <cell r="F12">
            <v>195326.08</v>
          </cell>
          <cell r="G12">
            <v>247036.938</v>
          </cell>
          <cell r="H12">
            <v>359510.748</v>
          </cell>
          <cell r="I12">
            <v>184002.981</v>
          </cell>
          <cell r="J12">
            <v>184696.36799999996</v>
          </cell>
          <cell r="K12">
            <v>645350.983</v>
          </cell>
          <cell r="L12">
            <v>322963.125</v>
          </cell>
          <cell r="M12">
            <v>3684613.921</v>
          </cell>
          <cell r="N12">
            <v>184131.75</v>
          </cell>
          <cell r="O12">
            <v>183998.795</v>
          </cell>
          <cell r="P12">
            <v>356933.594</v>
          </cell>
          <cell r="Q12">
            <v>215706.4</v>
          </cell>
          <cell r="R12">
            <v>307590.60000000003</v>
          </cell>
          <cell r="S12">
            <v>1248361.139</v>
          </cell>
          <cell r="T12">
            <v>4932975.0600000005</v>
          </cell>
        </row>
      </sheetData>
      <sheetData sheetId="11">
        <row r="5">
          <cell r="C5">
            <v>4065457</v>
          </cell>
        </row>
      </sheetData>
      <sheetData sheetId="12" refreshError="1"/>
      <sheetData sheetId="13">
        <row r="5">
          <cell r="C5">
            <v>125327</v>
          </cell>
        </row>
      </sheetData>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8.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8"/>
  <sheetViews>
    <sheetView showGridLines="0" tabSelected="1" zoomScale="70" zoomScaleNormal="70" workbookViewId="0" topLeftCell="A3">
      <selection activeCell="S36" sqref="S36"/>
    </sheetView>
  </sheetViews>
  <sheetFormatPr defaultColWidth="9.140625" defaultRowHeight="15"/>
  <sheetData>
    <row r="1" spans="1:11" ht="15.75" thickTop="1">
      <c r="A1" s="17"/>
      <c r="B1" s="18"/>
      <c r="C1" s="18"/>
      <c r="D1" s="18"/>
      <c r="E1" s="18"/>
      <c r="F1" s="18"/>
      <c r="G1" s="18"/>
      <c r="H1" s="18"/>
      <c r="I1" s="18"/>
      <c r="J1" s="18"/>
      <c r="K1" s="19"/>
    </row>
    <row r="2" spans="1:11" ht="15">
      <c r="A2" s="20"/>
      <c r="B2" s="1"/>
      <c r="C2" s="1"/>
      <c r="D2" s="1"/>
      <c r="E2" s="1"/>
      <c r="F2" s="1"/>
      <c r="G2" s="1"/>
      <c r="H2" s="1"/>
      <c r="I2" s="1"/>
      <c r="J2" s="1"/>
      <c r="K2" s="21"/>
    </row>
    <row r="3" spans="1:11" ht="15">
      <c r="A3" s="20"/>
      <c r="B3" s="1"/>
      <c r="C3" s="1"/>
      <c r="D3" s="1"/>
      <c r="E3" s="1"/>
      <c r="F3" s="131"/>
      <c r="G3" s="1"/>
      <c r="H3" s="1"/>
      <c r="I3" s="1"/>
      <c r="J3" s="1"/>
      <c r="K3" s="21"/>
    </row>
    <row r="4" spans="1:11" ht="21" customHeight="1">
      <c r="A4" s="20"/>
      <c r="B4" s="1"/>
      <c r="C4" s="1"/>
      <c r="D4" s="1"/>
      <c r="E4" s="1"/>
      <c r="F4" s="132" t="s">
        <v>220</v>
      </c>
      <c r="G4" s="132"/>
      <c r="H4" s="1"/>
      <c r="I4" s="1"/>
      <c r="J4" s="1"/>
      <c r="K4" s="21"/>
    </row>
    <row r="5" spans="1:11" ht="21" customHeight="1">
      <c r="A5" s="20"/>
      <c r="B5" s="1"/>
      <c r="C5" s="1"/>
      <c r="D5" s="1"/>
      <c r="E5" s="1"/>
      <c r="F5" s="132" t="s">
        <v>221</v>
      </c>
      <c r="G5" s="132"/>
      <c r="H5" s="1"/>
      <c r="I5" s="1"/>
      <c r="J5" s="1"/>
      <c r="K5" s="21"/>
    </row>
    <row r="6" spans="1:11" ht="21" customHeight="1">
      <c r="A6" s="20"/>
      <c r="B6" s="1"/>
      <c r="C6" s="1"/>
      <c r="D6" s="1"/>
      <c r="E6" s="1"/>
      <c r="F6" s="132" t="s">
        <v>222</v>
      </c>
      <c r="G6" s="132"/>
      <c r="H6" s="1"/>
      <c r="I6" s="1"/>
      <c r="J6" s="1"/>
      <c r="K6" s="21"/>
    </row>
    <row r="7" spans="1:11" ht="21">
      <c r="A7" s="20"/>
      <c r="B7" s="1"/>
      <c r="C7" s="1"/>
      <c r="D7" s="1"/>
      <c r="E7" s="1"/>
      <c r="F7" s="132"/>
      <c r="G7" s="132"/>
      <c r="H7" s="1"/>
      <c r="I7" s="1"/>
      <c r="J7" s="1"/>
      <c r="K7" s="21"/>
    </row>
    <row r="8" spans="1:11" ht="21">
      <c r="A8" s="20"/>
      <c r="B8" s="1"/>
      <c r="C8" s="1"/>
      <c r="D8" s="1"/>
      <c r="E8" s="1"/>
      <c r="F8" s="130"/>
      <c r="G8" s="130"/>
      <c r="H8" s="1"/>
      <c r="I8" s="1"/>
      <c r="J8" s="1"/>
      <c r="K8" s="21"/>
    </row>
    <row r="9" spans="1:11" ht="15" customHeight="1">
      <c r="A9" s="303" t="s">
        <v>228</v>
      </c>
      <c r="B9" s="304"/>
      <c r="C9" s="304"/>
      <c r="D9" s="304"/>
      <c r="E9" s="304"/>
      <c r="F9" s="304"/>
      <c r="G9" s="304"/>
      <c r="H9" s="304"/>
      <c r="I9" s="304"/>
      <c r="J9" s="304"/>
      <c r="K9" s="305"/>
    </row>
    <row r="10" spans="1:11" ht="15" customHeight="1">
      <c r="A10" s="303"/>
      <c r="B10" s="304"/>
      <c r="C10" s="304"/>
      <c r="D10" s="304"/>
      <c r="E10" s="304"/>
      <c r="F10" s="304"/>
      <c r="G10" s="304"/>
      <c r="H10" s="304"/>
      <c r="I10" s="304"/>
      <c r="J10" s="304"/>
      <c r="K10" s="305"/>
    </row>
    <row r="11" spans="1:11" ht="15" customHeight="1">
      <c r="A11" s="101"/>
      <c r="B11" s="99"/>
      <c r="C11" s="99"/>
      <c r="D11" s="99"/>
      <c r="E11" s="99"/>
      <c r="F11" s="99"/>
      <c r="G11" s="99"/>
      <c r="H11" s="99"/>
      <c r="I11" s="99"/>
      <c r="J11" s="99"/>
      <c r="K11" s="100"/>
    </row>
    <row r="12" spans="1:11" ht="15" customHeight="1">
      <c r="A12" s="101"/>
      <c r="B12" s="99"/>
      <c r="C12" s="99"/>
      <c r="D12" s="99"/>
      <c r="E12" s="99"/>
      <c r="F12" s="99"/>
      <c r="G12" s="99"/>
      <c r="H12" s="99"/>
      <c r="I12" s="99"/>
      <c r="J12" s="99"/>
      <c r="K12" s="100"/>
    </row>
    <row r="13" spans="1:11" ht="15" customHeight="1">
      <c r="A13" s="101"/>
      <c r="B13" s="99"/>
      <c r="C13" s="99"/>
      <c r="D13" s="99"/>
      <c r="E13" s="99"/>
      <c r="F13" s="99"/>
      <c r="G13" s="99"/>
      <c r="H13" s="99"/>
      <c r="I13" s="99"/>
      <c r="J13" s="99"/>
      <c r="K13" s="100"/>
    </row>
    <row r="14" spans="1:11" ht="15" customHeight="1">
      <c r="A14" s="101"/>
      <c r="B14" s="99"/>
      <c r="C14" s="99"/>
      <c r="D14" s="99"/>
      <c r="E14" s="99"/>
      <c r="F14" s="99"/>
      <c r="G14" s="99"/>
      <c r="H14" s="99"/>
      <c r="I14" s="99"/>
      <c r="J14" s="99"/>
      <c r="K14" s="100"/>
    </row>
    <row r="15" spans="1:11" ht="15" customHeight="1">
      <c r="A15" s="306" t="s">
        <v>246</v>
      </c>
      <c r="B15" s="307"/>
      <c r="C15" s="307"/>
      <c r="D15" s="307"/>
      <c r="E15" s="307"/>
      <c r="F15" s="307"/>
      <c r="G15" s="307"/>
      <c r="H15" s="307"/>
      <c r="I15" s="307"/>
      <c r="J15" s="307"/>
      <c r="K15" s="308"/>
    </row>
    <row r="16" spans="1:11" ht="15" customHeight="1">
      <c r="A16" s="306"/>
      <c r="B16" s="307"/>
      <c r="C16" s="307"/>
      <c r="D16" s="307"/>
      <c r="E16" s="307"/>
      <c r="F16" s="307"/>
      <c r="G16" s="307"/>
      <c r="H16" s="307"/>
      <c r="I16" s="307"/>
      <c r="J16" s="307"/>
      <c r="K16" s="308"/>
    </row>
    <row r="17" spans="1:11" ht="15" customHeight="1">
      <c r="A17" s="306"/>
      <c r="B17" s="307"/>
      <c r="C17" s="307"/>
      <c r="D17" s="307"/>
      <c r="E17" s="307"/>
      <c r="F17" s="307"/>
      <c r="G17" s="307"/>
      <c r="H17" s="307"/>
      <c r="I17" s="307"/>
      <c r="J17" s="307"/>
      <c r="K17" s="308"/>
    </row>
    <row r="18" spans="1:11" ht="15" customHeight="1">
      <c r="A18" s="306"/>
      <c r="B18" s="307"/>
      <c r="C18" s="307"/>
      <c r="D18" s="307"/>
      <c r="E18" s="307"/>
      <c r="F18" s="307"/>
      <c r="G18" s="307"/>
      <c r="H18" s="307"/>
      <c r="I18" s="307"/>
      <c r="J18" s="307"/>
      <c r="K18" s="308"/>
    </row>
    <row r="19" spans="1:11" ht="15" customHeight="1">
      <c r="A19" s="306"/>
      <c r="B19" s="307"/>
      <c r="C19" s="307"/>
      <c r="D19" s="307"/>
      <c r="E19" s="307"/>
      <c r="F19" s="307"/>
      <c r="G19" s="307"/>
      <c r="H19" s="307"/>
      <c r="I19" s="307"/>
      <c r="J19" s="307"/>
      <c r="K19" s="308"/>
    </row>
    <row r="20" spans="1:11" ht="15" customHeight="1">
      <c r="A20" s="306"/>
      <c r="B20" s="307"/>
      <c r="C20" s="307"/>
      <c r="D20" s="307"/>
      <c r="E20" s="307"/>
      <c r="F20" s="307"/>
      <c r="G20" s="307"/>
      <c r="H20" s="307"/>
      <c r="I20" s="307"/>
      <c r="J20" s="307"/>
      <c r="K20" s="308"/>
    </row>
    <row r="21" spans="1:11" ht="15" customHeight="1">
      <c r="A21" s="306"/>
      <c r="B21" s="307"/>
      <c r="C21" s="307"/>
      <c r="D21" s="307"/>
      <c r="E21" s="307"/>
      <c r="F21" s="307"/>
      <c r="G21" s="307"/>
      <c r="H21" s="307"/>
      <c r="I21" s="307"/>
      <c r="J21" s="307"/>
      <c r="K21" s="308"/>
    </row>
    <row r="22" spans="1:11" ht="15" customHeight="1">
      <c r="A22" s="20"/>
      <c r="B22" s="1"/>
      <c r="C22" s="1"/>
      <c r="D22" s="1"/>
      <c r="E22" s="1"/>
      <c r="F22" s="1"/>
      <c r="G22" s="1"/>
      <c r="H22" s="1"/>
      <c r="I22" s="1"/>
      <c r="J22" s="1"/>
      <c r="K22" s="21"/>
    </row>
    <row r="23" spans="1:11" ht="15">
      <c r="A23" s="20"/>
      <c r="B23" s="1"/>
      <c r="C23" s="1"/>
      <c r="D23" s="1"/>
      <c r="E23" s="1"/>
      <c r="F23" s="1"/>
      <c r="G23" s="1"/>
      <c r="H23" s="1"/>
      <c r="I23" s="1"/>
      <c r="J23" s="1"/>
      <c r="K23" s="21"/>
    </row>
    <row r="24" spans="1:11" ht="15">
      <c r="A24" s="20"/>
      <c r="B24" s="1"/>
      <c r="C24" s="1"/>
      <c r="D24" s="1"/>
      <c r="E24" s="1"/>
      <c r="F24" s="1"/>
      <c r="G24" s="1"/>
      <c r="H24" s="1"/>
      <c r="I24" s="1"/>
      <c r="J24" s="1"/>
      <c r="K24" s="21"/>
    </row>
    <row r="25" spans="1:11" ht="15">
      <c r="A25" s="20"/>
      <c r="B25" s="1"/>
      <c r="C25" s="1"/>
      <c r="D25" s="1"/>
      <c r="E25" s="1"/>
      <c r="F25" s="1"/>
      <c r="G25" s="1"/>
      <c r="H25" s="1"/>
      <c r="I25" s="1"/>
      <c r="J25" s="1"/>
      <c r="K25" s="21"/>
    </row>
    <row r="26" spans="1:11" ht="15">
      <c r="A26" s="20"/>
      <c r="B26" s="1"/>
      <c r="C26" s="1"/>
      <c r="D26" s="1"/>
      <c r="E26" s="1"/>
      <c r="F26" s="1"/>
      <c r="G26" s="1"/>
      <c r="H26" s="1"/>
      <c r="I26" s="1"/>
      <c r="J26" s="1"/>
      <c r="K26" s="21"/>
    </row>
    <row r="27" spans="1:11" ht="15">
      <c r="A27" s="20"/>
      <c r="B27" s="1"/>
      <c r="C27" s="1"/>
      <c r="D27" s="1"/>
      <c r="E27" s="1"/>
      <c r="F27" s="1"/>
      <c r="G27" s="1"/>
      <c r="H27" s="1"/>
      <c r="I27" s="1"/>
      <c r="J27" s="1"/>
      <c r="K27" s="21"/>
    </row>
    <row r="28" spans="1:11" ht="15">
      <c r="A28" s="20"/>
      <c r="B28" s="1"/>
      <c r="C28" s="1"/>
      <c r="D28" s="1"/>
      <c r="E28" s="1"/>
      <c r="F28" s="1"/>
      <c r="G28" s="1"/>
      <c r="H28" s="1"/>
      <c r="I28" s="1"/>
      <c r="J28" s="1"/>
      <c r="K28" s="21"/>
    </row>
    <row r="29" spans="1:11" ht="15">
      <c r="A29" s="20"/>
      <c r="B29" s="1"/>
      <c r="C29" s="1"/>
      <c r="D29" s="1"/>
      <c r="E29" s="1"/>
      <c r="F29" s="1"/>
      <c r="G29" s="15"/>
      <c r="H29" s="1"/>
      <c r="I29" s="1"/>
      <c r="J29" s="1"/>
      <c r="K29" s="21"/>
    </row>
    <row r="30" spans="1:11" ht="15">
      <c r="A30" s="20"/>
      <c r="B30" s="1"/>
      <c r="C30" s="1"/>
      <c r="D30" s="1"/>
      <c r="E30" s="1"/>
      <c r="F30" s="1"/>
      <c r="G30" s="1"/>
      <c r="H30" s="1"/>
      <c r="I30" s="1"/>
      <c r="J30" s="1"/>
      <c r="K30" s="21"/>
    </row>
    <row r="31" spans="1:11" ht="15">
      <c r="A31" s="20"/>
      <c r="B31" s="1"/>
      <c r="C31" s="1"/>
      <c r="D31" s="1"/>
      <c r="E31" s="1"/>
      <c r="F31" s="1"/>
      <c r="G31" s="1"/>
      <c r="H31" s="1"/>
      <c r="I31" s="1"/>
      <c r="J31" s="1"/>
      <c r="K31" s="21"/>
    </row>
    <row r="32" spans="1:11" ht="15">
      <c r="A32" s="20"/>
      <c r="B32" s="1"/>
      <c r="C32" s="1"/>
      <c r="D32" s="1"/>
      <c r="E32" s="1"/>
      <c r="F32" s="1"/>
      <c r="G32" s="1"/>
      <c r="H32" s="1"/>
      <c r="I32" s="1"/>
      <c r="J32" s="1"/>
      <c r="K32" s="21"/>
    </row>
    <row r="33" spans="1:11" ht="15">
      <c r="A33" s="20"/>
      <c r="B33" s="1"/>
      <c r="C33" s="1"/>
      <c r="D33" s="1"/>
      <c r="E33" s="1"/>
      <c r="F33" s="1"/>
      <c r="G33" s="1"/>
      <c r="H33" s="1"/>
      <c r="I33" s="1"/>
      <c r="J33" s="1"/>
      <c r="K33" s="21"/>
    </row>
    <row r="34" spans="1:11" ht="15">
      <c r="A34" s="20"/>
      <c r="B34" s="1"/>
      <c r="C34" s="1"/>
      <c r="D34" s="1"/>
      <c r="E34" s="1"/>
      <c r="F34" s="1"/>
      <c r="G34" s="1"/>
      <c r="H34" s="1"/>
      <c r="I34" s="1"/>
      <c r="J34" s="1"/>
      <c r="K34" s="21"/>
    </row>
    <row r="35" spans="1:11" ht="15">
      <c r="A35" s="20"/>
      <c r="B35" s="1"/>
      <c r="C35" s="1"/>
      <c r="D35" s="1"/>
      <c r="E35" s="1"/>
      <c r="F35" s="1"/>
      <c r="G35" s="1"/>
      <c r="H35" s="1"/>
      <c r="I35" s="1"/>
      <c r="J35" s="1"/>
      <c r="K35" s="21"/>
    </row>
    <row r="36" spans="1:11" ht="15">
      <c r="A36" s="20"/>
      <c r="B36" s="1"/>
      <c r="C36" s="1"/>
      <c r="D36" s="1"/>
      <c r="E36" s="1"/>
      <c r="F36" s="1"/>
      <c r="G36" s="1"/>
      <c r="H36" s="1"/>
      <c r="I36" s="1"/>
      <c r="J36" s="1"/>
      <c r="K36" s="21"/>
    </row>
    <row r="37" spans="1:11" ht="15">
      <c r="A37" s="20"/>
      <c r="B37" s="1"/>
      <c r="C37" s="1"/>
      <c r="D37" s="1"/>
      <c r="E37" s="1"/>
      <c r="F37" s="1"/>
      <c r="G37" s="1"/>
      <c r="H37" s="1"/>
      <c r="I37" s="1"/>
      <c r="J37" s="1"/>
      <c r="K37" s="21"/>
    </row>
    <row r="38" spans="1:11" ht="15">
      <c r="A38" s="20"/>
      <c r="B38" s="1"/>
      <c r="C38" s="1"/>
      <c r="D38" s="1"/>
      <c r="E38" s="1"/>
      <c r="F38" s="1"/>
      <c r="G38" s="1"/>
      <c r="H38" s="1"/>
      <c r="I38" s="1"/>
      <c r="J38" s="1"/>
      <c r="K38" s="21"/>
    </row>
    <row r="39" spans="1:11" ht="15">
      <c r="A39" s="20"/>
      <c r="B39" s="1"/>
      <c r="C39" s="1"/>
      <c r="D39" s="1"/>
      <c r="E39" s="1"/>
      <c r="F39" s="1"/>
      <c r="G39" s="1"/>
      <c r="H39" s="1"/>
      <c r="I39" s="1"/>
      <c r="J39" s="1"/>
      <c r="K39" s="21"/>
    </row>
    <row r="40" spans="1:11" ht="18.75" customHeight="1">
      <c r="A40" s="20"/>
      <c r="B40" s="1"/>
      <c r="C40" s="1"/>
      <c r="D40" s="309" t="s">
        <v>244</v>
      </c>
      <c r="E40" s="309"/>
      <c r="F40" s="309"/>
      <c r="G40" s="309"/>
      <c r="H40" s="309"/>
      <c r="I40" s="1"/>
      <c r="J40" s="1"/>
      <c r="K40" s="21"/>
    </row>
    <row r="41" spans="1:11" ht="15">
      <c r="A41" s="20"/>
      <c r="B41" s="1"/>
      <c r="C41" s="1"/>
      <c r="D41" s="1"/>
      <c r="E41" s="1"/>
      <c r="F41" s="1"/>
      <c r="G41" s="1"/>
      <c r="H41" s="1"/>
      <c r="I41" s="1"/>
      <c r="J41" s="1"/>
      <c r="K41" s="21"/>
    </row>
    <row r="42" spans="1:11" ht="15">
      <c r="A42" s="20"/>
      <c r="B42" s="1"/>
      <c r="C42" s="1"/>
      <c r="D42" s="1"/>
      <c r="E42" s="1"/>
      <c r="F42" s="1"/>
      <c r="G42" s="1"/>
      <c r="H42" s="1"/>
      <c r="I42" s="1"/>
      <c r="J42" s="1"/>
      <c r="K42" s="21"/>
    </row>
    <row r="43" spans="1:11" ht="15">
      <c r="A43" s="20"/>
      <c r="B43" s="1"/>
      <c r="C43" s="1"/>
      <c r="D43" s="1"/>
      <c r="E43" s="1"/>
      <c r="F43" s="1"/>
      <c r="G43" s="1"/>
      <c r="H43" s="1"/>
      <c r="I43" s="1"/>
      <c r="J43" s="1"/>
      <c r="K43" s="21"/>
    </row>
    <row r="44" spans="1:11" ht="15.75" thickBot="1">
      <c r="A44" s="22"/>
      <c r="B44" s="23"/>
      <c r="C44" s="23"/>
      <c r="D44" s="23"/>
      <c r="E44" s="23"/>
      <c r="F44" s="23"/>
      <c r="G44" s="23"/>
      <c r="H44" s="23"/>
      <c r="I44" s="23"/>
      <c r="J44" s="23"/>
      <c r="K44" s="24"/>
    </row>
    <row r="45" spans="1:11" ht="15" customHeight="1" thickTop="1">
      <c r="A45" s="397" t="s">
        <v>247</v>
      </c>
      <c r="B45" s="397"/>
      <c r="C45" s="397"/>
      <c r="D45" s="397"/>
      <c r="E45" s="397"/>
      <c r="F45" s="397"/>
      <c r="G45" s="397"/>
      <c r="H45" s="397"/>
      <c r="I45" s="397"/>
      <c r="J45" s="397"/>
      <c r="K45" s="397"/>
    </row>
    <row r="46" spans="1:11" ht="15">
      <c r="A46" s="397"/>
      <c r="B46" s="397"/>
      <c r="C46" s="397"/>
      <c r="D46" s="397"/>
      <c r="E46" s="397"/>
      <c r="F46" s="397"/>
      <c r="G46" s="397"/>
      <c r="H46" s="397"/>
      <c r="I46" s="397"/>
      <c r="J46" s="397"/>
      <c r="K46" s="397"/>
    </row>
    <row r="47" spans="1:11" ht="15">
      <c r="A47" s="397"/>
      <c r="B47" s="397"/>
      <c r="C47" s="397"/>
      <c r="D47" s="397"/>
      <c r="E47" s="397"/>
      <c r="F47" s="397"/>
      <c r="G47" s="397"/>
      <c r="H47" s="397"/>
      <c r="I47" s="397"/>
      <c r="J47" s="397"/>
      <c r="K47" s="397"/>
    </row>
    <row r="48" spans="1:11" ht="45" customHeight="1">
      <c r="A48" s="397"/>
      <c r="B48" s="397"/>
      <c r="C48" s="397"/>
      <c r="D48" s="397"/>
      <c r="E48" s="397"/>
      <c r="F48" s="397"/>
      <c r="G48" s="397"/>
      <c r="H48" s="397"/>
      <c r="I48" s="397"/>
      <c r="J48" s="397"/>
      <c r="K48" s="397"/>
    </row>
  </sheetData>
  <mergeCells count="4">
    <mergeCell ref="A9:K10"/>
    <mergeCell ref="A45:K48"/>
    <mergeCell ref="A15:K21"/>
    <mergeCell ref="D40:H40"/>
  </mergeCells>
  <printOptions horizontalCentered="1" verticalCentered="1"/>
  <pageMargins left="0.6299212598425197" right="0.6299212598425197" top="0" bottom="0" header="0.31496062992125984" footer="0.31496062992125984"/>
  <pageSetup fitToHeight="1" fitToWidth="1" horizontalDpi="600" verticalDpi="600" orientation="portrait" paperSize="9" scale="88"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48"/>
  <sheetViews>
    <sheetView showGridLines="0" workbookViewId="0" topLeftCell="A1">
      <selection activeCell="O32" sqref="O32"/>
    </sheetView>
  </sheetViews>
  <sheetFormatPr defaultColWidth="9.140625" defaultRowHeight="15"/>
  <cols>
    <col min="1" max="1" width="4.140625" style="0" bestFit="1" customWidth="1"/>
    <col min="2" max="2" width="15.140625" style="0" bestFit="1" customWidth="1"/>
    <col min="3" max="3" width="14.421875" style="0" bestFit="1" customWidth="1"/>
    <col min="4" max="4" width="14.57421875" style="0" customWidth="1"/>
    <col min="5" max="5" width="15.8515625" style="0" customWidth="1"/>
    <col min="6" max="6" width="10.28125" style="0" customWidth="1"/>
    <col min="7" max="7" width="9.140625" style="0" customWidth="1"/>
    <col min="8" max="8" width="22.421875" style="0" customWidth="1"/>
  </cols>
  <sheetData>
    <row r="1" spans="1:7" ht="18.75">
      <c r="A1" s="326" t="s">
        <v>219</v>
      </c>
      <c r="B1" s="326"/>
      <c r="C1" s="326"/>
      <c r="D1" s="326"/>
      <c r="E1" s="326"/>
      <c r="F1" s="67"/>
      <c r="G1" s="67"/>
    </row>
    <row r="2" ht="15.75" thickBot="1">
      <c r="E2" s="2" t="s">
        <v>32</v>
      </c>
    </row>
    <row r="3" spans="1:11" ht="39" customHeight="1" thickBot="1">
      <c r="A3" s="102" t="s">
        <v>1</v>
      </c>
      <c r="B3" s="120" t="s">
        <v>33</v>
      </c>
      <c r="C3" s="120" t="s">
        <v>49</v>
      </c>
      <c r="D3" s="120" t="s">
        <v>50</v>
      </c>
      <c r="E3" s="121" t="s">
        <v>51</v>
      </c>
      <c r="F3" s="3"/>
      <c r="H3" s="3"/>
      <c r="I3" s="3"/>
      <c r="J3" s="3"/>
      <c r="K3" s="3"/>
    </row>
    <row r="4" spans="1:8" ht="15.75" thickTop="1">
      <c r="A4" s="122"/>
      <c r="B4" s="123" t="s">
        <v>52</v>
      </c>
      <c r="C4" s="233">
        <f>C5+C6+C7+C8+C9+C10+C11+C12++C13+C14+C15</f>
        <v>723044</v>
      </c>
      <c r="D4" s="233">
        <f aca="true" t="shared" si="0" ref="D4:E4">D5+D6+D7+D8+D9+D10+D11+D12++D13+D14+D15</f>
        <v>440295</v>
      </c>
      <c r="E4" s="234">
        <f t="shared" si="0"/>
        <v>770754</v>
      </c>
      <c r="F4" s="188"/>
      <c r="H4" s="3"/>
    </row>
    <row r="5" spans="1:14" ht="15">
      <c r="A5" s="109">
        <v>1</v>
      </c>
      <c r="B5" s="68" t="s">
        <v>73</v>
      </c>
      <c r="C5" s="235">
        <f>'[8]Табела 8'!C6</f>
        <v>95618</v>
      </c>
      <c r="D5" s="235">
        <f>'[8]Табела 8'!D6</f>
        <v>67958</v>
      </c>
      <c r="E5" s="236">
        <f>'[8]Табела 8'!E6</f>
        <v>96337</v>
      </c>
      <c r="F5" s="188"/>
      <c r="G5" s="188"/>
      <c r="J5" s="4"/>
      <c r="K5" s="4"/>
      <c r="L5" s="4"/>
      <c r="N5" s="5"/>
    </row>
    <row r="6" spans="1:14" ht="15">
      <c r="A6" s="109">
        <v>2</v>
      </c>
      <c r="B6" s="68" t="s">
        <v>3</v>
      </c>
      <c r="C6" s="235">
        <f>'[8]Табела 8'!C7</f>
        <v>109089</v>
      </c>
      <c r="D6" s="235">
        <f>'[8]Табела 8'!D7</f>
        <v>34785</v>
      </c>
      <c r="E6" s="236">
        <f>'[8]Табела 8'!E7</f>
        <v>114369</v>
      </c>
      <c r="F6" s="188"/>
      <c r="G6" s="188"/>
      <c r="J6" s="4"/>
      <c r="K6" s="4"/>
      <c r="L6" s="4"/>
      <c r="N6" s="5"/>
    </row>
    <row r="7" spans="1:14" ht="15">
      <c r="A7" s="109">
        <v>3</v>
      </c>
      <c r="B7" s="68" t="s">
        <v>4</v>
      </c>
      <c r="C7" s="235">
        <f>'[8]Табела 8'!C8</f>
        <v>64009</v>
      </c>
      <c r="D7" s="235">
        <f>'[8]Табела 8'!D8</f>
        <v>29675</v>
      </c>
      <c r="E7" s="236">
        <f>'[8]Табела 8'!E8</f>
        <v>102320</v>
      </c>
      <c r="F7" s="188"/>
      <c r="G7" s="188"/>
      <c r="J7" s="4"/>
      <c r="K7" s="4"/>
      <c r="L7" s="4"/>
      <c r="N7" s="5"/>
    </row>
    <row r="8" spans="1:14" ht="15">
      <c r="A8" s="109">
        <v>4</v>
      </c>
      <c r="B8" s="68" t="s">
        <v>5</v>
      </c>
      <c r="C8" s="235">
        <f>'[8]Табела 8'!C9</f>
        <v>49093</v>
      </c>
      <c r="D8" s="235">
        <f>'[8]Табела 8'!D9</f>
        <v>57119</v>
      </c>
      <c r="E8" s="236">
        <f>'[8]Табела 8'!E9</f>
        <v>59042</v>
      </c>
      <c r="F8" s="188"/>
      <c r="G8" s="188"/>
      <c r="J8" s="4"/>
      <c r="K8" s="4"/>
      <c r="L8" s="4"/>
      <c r="N8" s="5"/>
    </row>
    <row r="9" spans="1:14" ht="15">
      <c r="A9" s="109">
        <v>5</v>
      </c>
      <c r="B9" s="68" t="s">
        <v>7</v>
      </c>
      <c r="C9" s="235">
        <f>'[8]Табела 8'!C10</f>
        <v>87436</v>
      </c>
      <c r="D9" s="235">
        <f>'[8]Табела 8'!D10</f>
        <v>22874</v>
      </c>
      <c r="E9" s="236">
        <f>'[8]Табела 8'!E10</f>
        <v>84376</v>
      </c>
      <c r="F9" s="188"/>
      <c r="G9" s="188"/>
      <c r="J9" s="4"/>
      <c r="K9" s="4"/>
      <c r="L9" s="4"/>
      <c r="N9" s="5"/>
    </row>
    <row r="10" spans="1:14" ht="15">
      <c r="A10" s="109">
        <v>6</v>
      </c>
      <c r="B10" s="68" t="s">
        <v>6</v>
      </c>
      <c r="C10" s="235">
        <f>'[8]Табела 8'!C11</f>
        <v>67166</v>
      </c>
      <c r="D10" s="235">
        <f>'[8]Табела 8'!D11</f>
        <v>46299</v>
      </c>
      <c r="E10" s="236">
        <f>'[8]Табела 8'!E11</f>
        <v>48175</v>
      </c>
      <c r="F10" s="188"/>
      <c r="G10" s="188"/>
      <c r="J10" s="4"/>
      <c r="K10" s="4"/>
      <c r="L10" s="4"/>
      <c r="N10" s="5"/>
    </row>
    <row r="11" spans="1:14" ht="15">
      <c r="A11" s="109">
        <v>7</v>
      </c>
      <c r="B11" s="68" t="s">
        <v>243</v>
      </c>
      <c r="C11" s="235">
        <f>'[8]Табела 8'!C12</f>
        <v>23447</v>
      </c>
      <c r="D11" s="235">
        <f>'[8]Табела 8'!D12</f>
        <v>18841</v>
      </c>
      <c r="E11" s="236">
        <f>'[8]Табела 8'!E12</f>
        <v>53184</v>
      </c>
      <c r="F11" s="188"/>
      <c r="G11" s="188"/>
      <c r="J11" s="4"/>
      <c r="K11" s="4"/>
      <c r="L11" s="4"/>
      <c r="N11" s="5"/>
    </row>
    <row r="12" spans="1:14" ht="15">
      <c r="A12" s="109">
        <v>8</v>
      </c>
      <c r="B12" s="68" t="s">
        <v>8</v>
      </c>
      <c r="C12" s="235">
        <f>'[8]Табела 8'!C13</f>
        <v>58036</v>
      </c>
      <c r="D12" s="235">
        <f>'[8]Табела 8'!D13</f>
        <v>80879</v>
      </c>
      <c r="E12" s="236">
        <f>'[8]Табела 8'!E13</f>
        <v>59074</v>
      </c>
      <c r="F12" s="188"/>
      <c r="G12" s="188"/>
      <c r="J12" s="4"/>
      <c r="K12" s="4"/>
      <c r="L12" s="4"/>
      <c r="N12" s="5"/>
    </row>
    <row r="13" spans="1:14" ht="15">
      <c r="A13" s="109">
        <v>9</v>
      </c>
      <c r="B13" s="45" t="s">
        <v>31</v>
      </c>
      <c r="C13" s="235">
        <f>'[8]Табела 8'!C14</f>
        <v>77120</v>
      </c>
      <c r="D13" s="235">
        <f>'[8]Табела 8'!D14</f>
        <v>19957</v>
      </c>
      <c r="E13" s="236">
        <f>'[8]Табела 8'!E14</f>
        <v>52067</v>
      </c>
      <c r="F13" s="188"/>
      <c r="G13" s="188"/>
      <c r="J13" s="4"/>
      <c r="K13" s="4"/>
      <c r="L13" s="4"/>
      <c r="N13" s="5"/>
    </row>
    <row r="14" spans="1:14" ht="15">
      <c r="A14" s="109">
        <v>10</v>
      </c>
      <c r="B14" s="68" t="s">
        <v>229</v>
      </c>
      <c r="C14" s="235">
        <f>'[8]Табела 8'!C15</f>
        <v>49703</v>
      </c>
      <c r="D14" s="235">
        <f>'[8]Табела 8'!D15</f>
        <v>31986</v>
      </c>
      <c r="E14" s="236">
        <f>'[8]Табела 8'!E15</f>
        <v>49980</v>
      </c>
      <c r="F14" s="188"/>
      <c r="G14" s="188"/>
      <c r="J14" s="4"/>
      <c r="K14" s="4"/>
      <c r="L14" s="4"/>
      <c r="N14" s="5"/>
    </row>
    <row r="15" spans="1:14" ht="15">
      <c r="A15" s="109">
        <v>11</v>
      </c>
      <c r="B15" s="68" t="s">
        <v>232</v>
      </c>
      <c r="C15" s="235">
        <f>'[8]Табела 8'!C16</f>
        <v>42327</v>
      </c>
      <c r="D15" s="235">
        <f>'[8]Табела 8'!D16</f>
        <v>29922</v>
      </c>
      <c r="E15" s="236">
        <f>'[8]Табела 8'!E16</f>
        <v>51830</v>
      </c>
      <c r="F15" s="188"/>
      <c r="G15" s="188"/>
      <c r="J15" s="4"/>
      <c r="K15" s="4"/>
      <c r="L15" s="4"/>
      <c r="N15" s="5"/>
    </row>
    <row r="16" spans="1:14" ht="15">
      <c r="A16" s="122"/>
      <c r="B16" s="124" t="s">
        <v>39</v>
      </c>
      <c r="C16" s="161">
        <f>C17+C18+C19+C20+C21</f>
        <v>89547</v>
      </c>
      <c r="D16" s="161">
        <f aca="true" t="shared" si="1" ref="D16:E16">D17+D18+D19+D20+D21</f>
        <v>118560</v>
      </c>
      <c r="E16" s="234">
        <f t="shared" si="1"/>
        <v>37093</v>
      </c>
      <c r="F16" s="188"/>
      <c r="G16" s="188"/>
      <c r="J16" s="4"/>
      <c r="K16" s="4"/>
      <c r="L16" s="4"/>
      <c r="N16" s="5"/>
    </row>
    <row r="17" spans="1:14" ht="15">
      <c r="A17" s="109">
        <v>12</v>
      </c>
      <c r="B17" s="68" t="s">
        <v>28</v>
      </c>
      <c r="C17" s="154">
        <f>'[8]Табела 8'!C18</f>
        <v>23708</v>
      </c>
      <c r="D17" s="154">
        <f>'[8]Табела 8'!D18</f>
        <v>31891</v>
      </c>
      <c r="E17" s="236">
        <f>'[8]Табела 8'!E18</f>
        <v>21184</v>
      </c>
      <c r="F17" s="188"/>
      <c r="G17" s="188"/>
      <c r="I17" s="6"/>
      <c r="J17" s="4"/>
      <c r="K17" s="4"/>
      <c r="L17" s="4"/>
      <c r="N17" s="5"/>
    </row>
    <row r="18" spans="1:14" ht="15.75" thickBot="1">
      <c r="A18" s="109">
        <v>13</v>
      </c>
      <c r="B18" s="68" t="s">
        <v>26</v>
      </c>
      <c r="C18" s="154">
        <f>'[8]Табела 8'!C19</f>
        <v>17409</v>
      </c>
      <c r="D18" s="154">
        <f>'[8]Табела 8'!D19</f>
        <v>34059</v>
      </c>
      <c r="E18" s="236">
        <f>'[8]Табела 8'!E19</f>
        <v>6066</v>
      </c>
      <c r="F18" s="188"/>
      <c r="G18" s="188"/>
      <c r="I18" s="7"/>
      <c r="J18" s="4"/>
      <c r="K18" s="4"/>
      <c r="L18" s="4"/>
      <c r="N18" s="5"/>
    </row>
    <row r="19" spans="1:7" ht="15.75" thickTop="1">
      <c r="A19" s="109">
        <v>14</v>
      </c>
      <c r="B19" s="68" t="s">
        <v>29</v>
      </c>
      <c r="C19" s="154">
        <f>'[8]Табела 8'!C20</f>
        <v>27195</v>
      </c>
      <c r="D19" s="154">
        <f>'[8]Табела 8'!D20</f>
        <v>24899</v>
      </c>
      <c r="E19" s="236">
        <f>'[8]Табела 8'!E20</f>
        <v>4559</v>
      </c>
      <c r="F19" s="188"/>
      <c r="G19" s="188"/>
    </row>
    <row r="20" spans="1:7" ht="15">
      <c r="A20" s="109">
        <v>15</v>
      </c>
      <c r="B20" s="68" t="s">
        <v>30</v>
      </c>
      <c r="C20" s="154">
        <f>'[8]Табела 8'!C21</f>
        <v>11063</v>
      </c>
      <c r="D20" s="154">
        <f>'[8]Табела 8'!D21</f>
        <v>23482</v>
      </c>
      <c r="E20" s="236">
        <f>'[8]Табела 8'!E21</f>
        <v>1722</v>
      </c>
      <c r="F20" s="188"/>
      <c r="G20" s="188"/>
    </row>
    <row r="21" spans="1:7" ht="15">
      <c r="A21" s="166">
        <v>16</v>
      </c>
      <c r="B21" s="169" t="s">
        <v>230</v>
      </c>
      <c r="C21" s="154">
        <f>'[8]Табела 8'!C23</f>
        <v>10172</v>
      </c>
      <c r="D21" s="154">
        <f>'[8]Табела 8'!D23</f>
        <v>4229</v>
      </c>
      <c r="E21" s="236">
        <f>'[8]Табела 8'!E23</f>
        <v>3562</v>
      </c>
      <c r="F21" s="188"/>
      <c r="G21" s="188"/>
    </row>
    <row r="22" spans="1:7" ht="15.75" thickBot="1">
      <c r="A22" s="110"/>
      <c r="B22" s="125" t="s">
        <v>11</v>
      </c>
      <c r="C22" s="195">
        <f>C4+C16</f>
        <v>812591</v>
      </c>
      <c r="D22" s="195">
        <f aca="true" t="shared" si="2" ref="D22:E22">D4+D16</f>
        <v>558855</v>
      </c>
      <c r="E22" s="228">
        <f t="shared" si="2"/>
        <v>807847</v>
      </c>
      <c r="F22" s="188"/>
      <c r="G22" s="188"/>
    </row>
    <row r="45" spans="1:11" ht="15">
      <c r="A45" s="302"/>
      <c r="B45" s="302"/>
      <c r="C45" s="302"/>
      <c r="D45" s="302"/>
      <c r="E45" s="302"/>
      <c r="F45" s="302"/>
      <c r="G45" s="302"/>
      <c r="H45" s="302"/>
      <c r="I45" s="302"/>
      <c r="J45" s="302"/>
      <c r="K45" s="302"/>
    </row>
    <row r="46" spans="1:11" ht="15">
      <c r="A46" s="302"/>
      <c r="B46" s="302"/>
      <c r="C46" s="302"/>
      <c r="D46" s="302"/>
      <c r="E46" s="302"/>
      <c r="F46" s="302"/>
      <c r="G46" s="302"/>
      <c r="H46" s="302"/>
      <c r="I46" s="302"/>
      <c r="J46" s="302"/>
      <c r="K46" s="302"/>
    </row>
    <row r="47" spans="1:11" ht="15">
      <c r="A47" s="302"/>
      <c r="B47" s="302"/>
      <c r="C47" s="302"/>
      <c r="D47" s="302"/>
      <c r="E47" s="302"/>
      <c r="F47" s="302"/>
      <c r="G47" s="302"/>
      <c r="H47" s="302"/>
      <c r="I47" s="302"/>
      <c r="J47" s="302"/>
      <c r="K47" s="302"/>
    </row>
    <row r="48" spans="1:11" ht="15">
      <c r="A48" s="302"/>
      <c r="B48" s="302"/>
      <c r="C48" s="302"/>
      <c r="D48" s="302"/>
      <c r="E48" s="302"/>
      <c r="F48" s="302"/>
      <c r="G48" s="302"/>
      <c r="H48" s="302"/>
      <c r="I48" s="302"/>
      <c r="J48" s="302"/>
      <c r="K48" s="302"/>
    </row>
  </sheetData>
  <mergeCells count="1">
    <mergeCell ref="A1:E1"/>
  </mergeCells>
  <printOptions horizontalCentered="1" verticalCentered="1"/>
  <pageMargins left="0.6299212598425197" right="0.6299212598425197" top="0" bottom="0" header="0.31496062992125984" footer="0.31496062992125984"/>
  <pageSetup fitToHeight="1" fitToWidth="1" horizontalDpi="600" verticalDpi="600" orientation="landscape" paperSize="9" r:id="rId2"/>
  <legacyDrawingHF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W70"/>
  <sheetViews>
    <sheetView showGridLines="0" zoomScale="80" zoomScaleNormal="80" workbookViewId="0" topLeftCell="A1">
      <selection activeCell="O32" sqref="O32"/>
    </sheetView>
  </sheetViews>
  <sheetFormatPr defaultColWidth="9.140625" defaultRowHeight="15"/>
  <cols>
    <col min="1" max="1" width="22.57421875" style="8" customWidth="1"/>
    <col min="2" max="2" width="11.8515625" style="8" customWidth="1"/>
    <col min="3" max="12" width="9.7109375" style="8" customWidth="1"/>
    <col min="13" max="20" width="10.00390625" style="8" customWidth="1"/>
    <col min="21" max="21" width="12.421875" style="8" customWidth="1"/>
    <col min="22" max="23" width="9.140625" style="8" customWidth="1"/>
    <col min="24" max="24" width="11.00390625" style="8" customWidth="1"/>
    <col min="25" max="256" width="9.140625" style="8" customWidth="1"/>
    <col min="257" max="257" width="22.8515625" style="8" customWidth="1"/>
    <col min="258" max="258" width="11.8515625" style="8" customWidth="1"/>
    <col min="259" max="268" width="9.7109375" style="8" customWidth="1"/>
    <col min="269" max="276" width="10.00390625" style="8" customWidth="1"/>
    <col min="277" max="277" width="12.421875" style="8" customWidth="1"/>
    <col min="278" max="279" width="9.140625" style="8" customWidth="1"/>
    <col min="280" max="280" width="11.00390625" style="8" customWidth="1"/>
    <col min="281" max="512" width="9.140625" style="8" customWidth="1"/>
    <col min="513" max="513" width="22.8515625" style="8" customWidth="1"/>
    <col min="514" max="514" width="11.8515625" style="8" customWidth="1"/>
    <col min="515" max="524" width="9.7109375" style="8" customWidth="1"/>
    <col min="525" max="532" width="10.00390625" style="8" customWidth="1"/>
    <col min="533" max="533" width="12.421875" style="8" customWidth="1"/>
    <col min="534" max="535" width="9.140625" style="8" customWidth="1"/>
    <col min="536" max="536" width="11.00390625" style="8" customWidth="1"/>
    <col min="537" max="768" width="9.140625" style="8" customWidth="1"/>
    <col min="769" max="769" width="22.8515625" style="8" customWidth="1"/>
    <col min="770" max="770" width="11.8515625" style="8" customWidth="1"/>
    <col min="771" max="780" width="9.7109375" style="8" customWidth="1"/>
    <col min="781" max="788" width="10.00390625" style="8" customWidth="1"/>
    <col min="789" max="789" width="12.421875" style="8" customWidth="1"/>
    <col min="790" max="791" width="9.140625" style="8" customWidth="1"/>
    <col min="792" max="792" width="11.00390625" style="8" customWidth="1"/>
    <col min="793" max="1024" width="9.140625" style="8" customWidth="1"/>
    <col min="1025" max="1025" width="22.8515625" style="8" customWidth="1"/>
    <col min="1026" max="1026" width="11.8515625" style="8" customWidth="1"/>
    <col min="1027" max="1036" width="9.7109375" style="8" customWidth="1"/>
    <col min="1037" max="1044" width="10.00390625" style="8" customWidth="1"/>
    <col min="1045" max="1045" width="12.421875" style="8" customWidth="1"/>
    <col min="1046" max="1047" width="9.140625" style="8" customWidth="1"/>
    <col min="1048" max="1048" width="11.00390625" style="8" customWidth="1"/>
    <col min="1049" max="1280" width="9.140625" style="8" customWidth="1"/>
    <col min="1281" max="1281" width="22.8515625" style="8" customWidth="1"/>
    <col min="1282" max="1282" width="11.8515625" style="8" customWidth="1"/>
    <col min="1283" max="1292" width="9.7109375" style="8" customWidth="1"/>
    <col min="1293" max="1300" width="10.00390625" style="8" customWidth="1"/>
    <col min="1301" max="1301" width="12.421875" style="8" customWidth="1"/>
    <col min="1302" max="1303" width="9.140625" style="8" customWidth="1"/>
    <col min="1304" max="1304" width="11.00390625" style="8" customWidth="1"/>
    <col min="1305" max="1536" width="9.140625" style="8" customWidth="1"/>
    <col min="1537" max="1537" width="22.8515625" style="8" customWidth="1"/>
    <col min="1538" max="1538" width="11.8515625" style="8" customWidth="1"/>
    <col min="1539" max="1548" width="9.7109375" style="8" customWidth="1"/>
    <col min="1549" max="1556" width="10.00390625" style="8" customWidth="1"/>
    <col min="1557" max="1557" width="12.421875" style="8" customWidth="1"/>
    <col min="1558" max="1559" width="9.140625" style="8" customWidth="1"/>
    <col min="1560" max="1560" width="11.00390625" style="8" customWidth="1"/>
    <col min="1561" max="1792" width="9.140625" style="8" customWidth="1"/>
    <col min="1793" max="1793" width="22.8515625" style="8" customWidth="1"/>
    <col min="1794" max="1794" width="11.8515625" style="8" customWidth="1"/>
    <col min="1795" max="1804" width="9.7109375" style="8" customWidth="1"/>
    <col min="1805" max="1812" width="10.00390625" style="8" customWidth="1"/>
    <col min="1813" max="1813" width="12.421875" style="8" customWidth="1"/>
    <col min="1814" max="1815" width="9.140625" style="8" customWidth="1"/>
    <col min="1816" max="1816" width="11.00390625" style="8" customWidth="1"/>
    <col min="1817" max="2048" width="9.140625" style="8" customWidth="1"/>
    <col min="2049" max="2049" width="22.8515625" style="8" customWidth="1"/>
    <col min="2050" max="2050" width="11.8515625" style="8" customWidth="1"/>
    <col min="2051" max="2060" width="9.7109375" style="8" customWidth="1"/>
    <col min="2061" max="2068" width="10.00390625" style="8" customWidth="1"/>
    <col min="2069" max="2069" width="12.421875" style="8" customWidth="1"/>
    <col min="2070" max="2071" width="9.140625" style="8" customWidth="1"/>
    <col min="2072" max="2072" width="11.00390625" style="8" customWidth="1"/>
    <col min="2073" max="2304" width="9.140625" style="8" customWidth="1"/>
    <col min="2305" max="2305" width="22.8515625" style="8" customWidth="1"/>
    <col min="2306" max="2306" width="11.8515625" style="8" customWidth="1"/>
    <col min="2307" max="2316" width="9.7109375" style="8" customWidth="1"/>
    <col min="2317" max="2324" width="10.00390625" style="8" customWidth="1"/>
    <col min="2325" max="2325" width="12.421875" style="8" customWidth="1"/>
    <col min="2326" max="2327" width="9.140625" style="8" customWidth="1"/>
    <col min="2328" max="2328" width="11.00390625" style="8" customWidth="1"/>
    <col min="2329" max="2560" width="9.140625" style="8" customWidth="1"/>
    <col min="2561" max="2561" width="22.8515625" style="8" customWidth="1"/>
    <col min="2562" max="2562" width="11.8515625" style="8" customWidth="1"/>
    <col min="2563" max="2572" width="9.7109375" style="8" customWidth="1"/>
    <col min="2573" max="2580" width="10.00390625" style="8" customWidth="1"/>
    <col min="2581" max="2581" width="12.421875" style="8" customWidth="1"/>
    <col min="2582" max="2583" width="9.140625" style="8" customWidth="1"/>
    <col min="2584" max="2584" width="11.00390625" style="8" customWidth="1"/>
    <col min="2585" max="2816" width="9.140625" style="8" customWidth="1"/>
    <col min="2817" max="2817" width="22.8515625" style="8" customWidth="1"/>
    <col min="2818" max="2818" width="11.8515625" style="8" customWidth="1"/>
    <col min="2819" max="2828" width="9.7109375" style="8" customWidth="1"/>
    <col min="2829" max="2836" width="10.00390625" style="8" customWidth="1"/>
    <col min="2837" max="2837" width="12.421875" style="8" customWidth="1"/>
    <col min="2838" max="2839" width="9.140625" style="8" customWidth="1"/>
    <col min="2840" max="2840" width="11.00390625" style="8" customWidth="1"/>
    <col min="2841" max="3072" width="9.140625" style="8" customWidth="1"/>
    <col min="3073" max="3073" width="22.8515625" style="8" customWidth="1"/>
    <col min="3074" max="3074" width="11.8515625" style="8" customWidth="1"/>
    <col min="3075" max="3084" width="9.7109375" style="8" customWidth="1"/>
    <col min="3085" max="3092" width="10.00390625" style="8" customWidth="1"/>
    <col min="3093" max="3093" width="12.421875" style="8" customWidth="1"/>
    <col min="3094" max="3095" width="9.140625" style="8" customWidth="1"/>
    <col min="3096" max="3096" width="11.00390625" style="8" customWidth="1"/>
    <col min="3097" max="3328" width="9.140625" style="8" customWidth="1"/>
    <col min="3329" max="3329" width="22.8515625" style="8" customWidth="1"/>
    <col min="3330" max="3330" width="11.8515625" style="8" customWidth="1"/>
    <col min="3331" max="3340" width="9.7109375" style="8" customWidth="1"/>
    <col min="3341" max="3348" width="10.00390625" style="8" customWidth="1"/>
    <col min="3349" max="3349" width="12.421875" style="8" customWidth="1"/>
    <col min="3350" max="3351" width="9.140625" style="8" customWidth="1"/>
    <col min="3352" max="3352" width="11.00390625" style="8" customWidth="1"/>
    <col min="3353" max="3584" width="9.140625" style="8" customWidth="1"/>
    <col min="3585" max="3585" width="22.8515625" style="8" customWidth="1"/>
    <col min="3586" max="3586" width="11.8515625" style="8" customWidth="1"/>
    <col min="3587" max="3596" width="9.7109375" style="8" customWidth="1"/>
    <col min="3597" max="3604" width="10.00390625" style="8" customWidth="1"/>
    <col min="3605" max="3605" width="12.421875" style="8" customWidth="1"/>
    <col min="3606" max="3607" width="9.140625" style="8" customWidth="1"/>
    <col min="3608" max="3608" width="11.00390625" style="8" customWidth="1"/>
    <col min="3609" max="3840" width="9.140625" style="8" customWidth="1"/>
    <col min="3841" max="3841" width="22.8515625" style="8" customWidth="1"/>
    <col min="3842" max="3842" width="11.8515625" style="8" customWidth="1"/>
    <col min="3843" max="3852" width="9.7109375" style="8" customWidth="1"/>
    <col min="3853" max="3860" width="10.00390625" style="8" customWidth="1"/>
    <col min="3861" max="3861" width="12.421875" style="8" customWidth="1"/>
    <col min="3862" max="3863" width="9.140625" style="8" customWidth="1"/>
    <col min="3864" max="3864" width="11.00390625" style="8" customWidth="1"/>
    <col min="3865" max="4096" width="9.140625" style="8" customWidth="1"/>
    <col min="4097" max="4097" width="22.8515625" style="8" customWidth="1"/>
    <col min="4098" max="4098" width="11.8515625" style="8" customWidth="1"/>
    <col min="4099" max="4108" width="9.7109375" style="8" customWidth="1"/>
    <col min="4109" max="4116" width="10.00390625" style="8" customWidth="1"/>
    <col min="4117" max="4117" width="12.421875" style="8" customWidth="1"/>
    <col min="4118" max="4119" width="9.140625" style="8" customWidth="1"/>
    <col min="4120" max="4120" width="11.00390625" style="8" customWidth="1"/>
    <col min="4121" max="4352" width="9.140625" style="8" customWidth="1"/>
    <col min="4353" max="4353" width="22.8515625" style="8" customWidth="1"/>
    <col min="4354" max="4354" width="11.8515625" style="8" customWidth="1"/>
    <col min="4355" max="4364" width="9.7109375" style="8" customWidth="1"/>
    <col min="4365" max="4372" width="10.00390625" style="8" customWidth="1"/>
    <col min="4373" max="4373" width="12.421875" style="8" customWidth="1"/>
    <col min="4374" max="4375" width="9.140625" style="8" customWidth="1"/>
    <col min="4376" max="4376" width="11.00390625" style="8" customWidth="1"/>
    <col min="4377" max="4608" width="9.140625" style="8" customWidth="1"/>
    <col min="4609" max="4609" width="22.8515625" style="8" customWidth="1"/>
    <col min="4610" max="4610" width="11.8515625" style="8" customWidth="1"/>
    <col min="4611" max="4620" width="9.7109375" style="8" customWidth="1"/>
    <col min="4621" max="4628" width="10.00390625" style="8" customWidth="1"/>
    <col min="4629" max="4629" width="12.421875" style="8" customWidth="1"/>
    <col min="4630" max="4631" width="9.140625" style="8" customWidth="1"/>
    <col min="4632" max="4632" width="11.00390625" style="8" customWidth="1"/>
    <col min="4633" max="4864" width="9.140625" style="8" customWidth="1"/>
    <col min="4865" max="4865" width="22.8515625" style="8" customWidth="1"/>
    <col min="4866" max="4866" width="11.8515625" style="8" customWidth="1"/>
    <col min="4867" max="4876" width="9.7109375" style="8" customWidth="1"/>
    <col min="4877" max="4884" width="10.00390625" style="8" customWidth="1"/>
    <col min="4885" max="4885" width="12.421875" style="8" customWidth="1"/>
    <col min="4886" max="4887" width="9.140625" style="8" customWidth="1"/>
    <col min="4888" max="4888" width="11.00390625" style="8" customWidth="1"/>
    <col min="4889" max="5120" width="9.140625" style="8" customWidth="1"/>
    <col min="5121" max="5121" width="22.8515625" style="8" customWidth="1"/>
    <col min="5122" max="5122" width="11.8515625" style="8" customWidth="1"/>
    <col min="5123" max="5132" width="9.7109375" style="8" customWidth="1"/>
    <col min="5133" max="5140" width="10.00390625" style="8" customWidth="1"/>
    <col min="5141" max="5141" width="12.421875" style="8" customWidth="1"/>
    <col min="5142" max="5143" width="9.140625" style="8" customWidth="1"/>
    <col min="5144" max="5144" width="11.00390625" style="8" customWidth="1"/>
    <col min="5145" max="5376" width="9.140625" style="8" customWidth="1"/>
    <col min="5377" max="5377" width="22.8515625" style="8" customWidth="1"/>
    <col min="5378" max="5378" width="11.8515625" style="8" customWidth="1"/>
    <col min="5379" max="5388" width="9.7109375" style="8" customWidth="1"/>
    <col min="5389" max="5396" width="10.00390625" style="8" customWidth="1"/>
    <col min="5397" max="5397" width="12.421875" style="8" customWidth="1"/>
    <col min="5398" max="5399" width="9.140625" style="8" customWidth="1"/>
    <col min="5400" max="5400" width="11.00390625" style="8" customWidth="1"/>
    <col min="5401" max="5632" width="9.140625" style="8" customWidth="1"/>
    <col min="5633" max="5633" width="22.8515625" style="8" customWidth="1"/>
    <col min="5634" max="5634" width="11.8515625" style="8" customWidth="1"/>
    <col min="5635" max="5644" width="9.7109375" style="8" customWidth="1"/>
    <col min="5645" max="5652" width="10.00390625" style="8" customWidth="1"/>
    <col min="5653" max="5653" width="12.421875" style="8" customWidth="1"/>
    <col min="5654" max="5655" width="9.140625" style="8" customWidth="1"/>
    <col min="5656" max="5656" width="11.00390625" style="8" customWidth="1"/>
    <col min="5657" max="5888" width="9.140625" style="8" customWidth="1"/>
    <col min="5889" max="5889" width="22.8515625" style="8" customWidth="1"/>
    <col min="5890" max="5890" width="11.8515625" style="8" customWidth="1"/>
    <col min="5891" max="5900" width="9.7109375" style="8" customWidth="1"/>
    <col min="5901" max="5908" width="10.00390625" style="8" customWidth="1"/>
    <col min="5909" max="5909" width="12.421875" style="8" customWidth="1"/>
    <col min="5910" max="5911" width="9.140625" style="8" customWidth="1"/>
    <col min="5912" max="5912" width="11.00390625" style="8" customWidth="1"/>
    <col min="5913" max="6144" width="9.140625" style="8" customWidth="1"/>
    <col min="6145" max="6145" width="22.8515625" style="8" customWidth="1"/>
    <col min="6146" max="6146" width="11.8515625" style="8" customWidth="1"/>
    <col min="6147" max="6156" width="9.7109375" style="8" customWidth="1"/>
    <col min="6157" max="6164" width="10.00390625" style="8" customWidth="1"/>
    <col min="6165" max="6165" width="12.421875" style="8" customWidth="1"/>
    <col min="6166" max="6167" width="9.140625" style="8" customWidth="1"/>
    <col min="6168" max="6168" width="11.00390625" style="8" customWidth="1"/>
    <col min="6169" max="6400" width="9.140625" style="8" customWidth="1"/>
    <col min="6401" max="6401" width="22.8515625" style="8" customWidth="1"/>
    <col min="6402" max="6402" width="11.8515625" style="8" customWidth="1"/>
    <col min="6403" max="6412" width="9.7109375" style="8" customWidth="1"/>
    <col min="6413" max="6420" width="10.00390625" style="8" customWidth="1"/>
    <col min="6421" max="6421" width="12.421875" style="8" customWidth="1"/>
    <col min="6422" max="6423" width="9.140625" style="8" customWidth="1"/>
    <col min="6424" max="6424" width="11.00390625" style="8" customWidth="1"/>
    <col min="6425" max="6656" width="9.140625" style="8" customWidth="1"/>
    <col min="6657" max="6657" width="22.8515625" style="8" customWidth="1"/>
    <col min="6658" max="6658" width="11.8515625" style="8" customWidth="1"/>
    <col min="6659" max="6668" width="9.7109375" style="8" customWidth="1"/>
    <col min="6669" max="6676" width="10.00390625" style="8" customWidth="1"/>
    <col min="6677" max="6677" width="12.421875" style="8" customWidth="1"/>
    <col min="6678" max="6679" width="9.140625" style="8" customWidth="1"/>
    <col min="6680" max="6680" width="11.00390625" style="8" customWidth="1"/>
    <col min="6681" max="6912" width="9.140625" style="8" customWidth="1"/>
    <col min="6913" max="6913" width="22.8515625" style="8" customWidth="1"/>
    <col min="6914" max="6914" width="11.8515625" style="8" customWidth="1"/>
    <col min="6915" max="6924" width="9.7109375" style="8" customWidth="1"/>
    <col min="6925" max="6932" width="10.00390625" style="8" customWidth="1"/>
    <col min="6933" max="6933" width="12.421875" style="8" customWidth="1"/>
    <col min="6934" max="6935" width="9.140625" style="8" customWidth="1"/>
    <col min="6936" max="6936" width="11.00390625" style="8" customWidth="1"/>
    <col min="6937" max="7168" width="9.140625" style="8" customWidth="1"/>
    <col min="7169" max="7169" width="22.8515625" style="8" customWidth="1"/>
    <col min="7170" max="7170" width="11.8515625" style="8" customWidth="1"/>
    <col min="7171" max="7180" width="9.7109375" style="8" customWidth="1"/>
    <col min="7181" max="7188" width="10.00390625" style="8" customWidth="1"/>
    <col min="7189" max="7189" width="12.421875" style="8" customWidth="1"/>
    <col min="7190" max="7191" width="9.140625" style="8" customWidth="1"/>
    <col min="7192" max="7192" width="11.00390625" style="8" customWidth="1"/>
    <col min="7193" max="7424" width="9.140625" style="8" customWidth="1"/>
    <col min="7425" max="7425" width="22.8515625" style="8" customWidth="1"/>
    <col min="7426" max="7426" width="11.8515625" style="8" customWidth="1"/>
    <col min="7427" max="7436" width="9.7109375" style="8" customWidth="1"/>
    <col min="7437" max="7444" width="10.00390625" style="8" customWidth="1"/>
    <col min="7445" max="7445" width="12.421875" style="8" customWidth="1"/>
    <col min="7446" max="7447" width="9.140625" style="8" customWidth="1"/>
    <col min="7448" max="7448" width="11.00390625" style="8" customWidth="1"/>
    <col min="7449" max="7680" width="9.140625" style="8" customWidth="1"/>
    <col min="7681" max="7681" width="22.8515625" style="8" customWidth="1"/>
    <col min="7682" max="7682" width="11.8515625" style="8" customWidth="1"/>
    <col min="7683" max="7692" width="9.7109375" style="8" customWidth="1"/>
    <col min="7693" max="7700" width="10.00390625" style="8" customWidth="1"/>
    <col min="7701" max="7701" width="12.421875" style="8" customWidth="1"/>
    <col min="7702" max="7703" width="9.140625" style="8" customWidth="1"/>
    <col min="7704" max="7704" width="11.00390625" style="8" customWidth="1"/>
    <col min="7705" max="7936" width="9.140625" style="8" customWidth="1"/>
    <col min="7937" max="7937" width="22.8515625" style="8" customWidth="1"/>
    <col min="7938" max="7938" width="11.8515625" style="8" customWidth="1"/>
    <col min="7939" max="7948" width="9.7109375" style="8" customWidth="1"/>
    <col min="7949" max="7956" width="10.00390625" style="8" customWidth="1"/>
    <col min="7957" max="7957" width="12.421875" style="8" customWidth="1"/>
    <col min="7958" max="7959" width="9.140625" style="8" customWidth="1"/>
    <col min="7960" max="7960" width="11.00390625" style="8" customWidth="1"/>
    <col min="7961" max="8192" width="9.140625" style="8" customWidth="1"/>
    <col min="8193" max="8193" width="22.8515625" style="8" customWidth="1"/>
    <col min="8194" max="8194" width="11.8515625" style="8" customWidth="1"/>
    <col min="8195" max="8204" width="9.7109375" style="8" customWidth="1"/>
    <col min="8205" max="8212" width="10.00390625" style="8" customWidth="1"/>
    <col min="8213" max="8213" width="12.421875" style="8" customWidth="1"/>
    <col min="8214" max="8215" width="9.140625" style="8" customWidth="1"/>
    <col min="8216" max="8216" width="11.00390625" style="8" customWidth="1"/>
    <col min="8217" max="8448" width="9.140625" style="8" customWidth="1"/>
    <col min="8449" max="8449" width="22.8515625" style="8" customWidth="1"/>
    <col min="8450" max="8450" width="11.8515625" style="8" customWidth="1"/>
    <col min="8451" max="8460" width="9.7109375" style="8" customWidth="1"/>
    <col min="8461" max="8468" width="10.00390625" style="8" customWidth="1"/>
    <col min="8469" max="8469" width="12.421875" style="8" customWidth="1"/>
    <col min="8470" max="8471" width="9.140625" style="8" customWidth="1"/>
    <col min="8472" max="8472" width="11.00390625" style="8" customWidth="1"/>
    <col min="8473" max="8704" width="9.140625" style="8" customWidth="1"/>
    <col min="8705" max="8705" width="22.8515625" style="8" customWidth="1"/>
    <col min="8706" max="8706" width="11.8515625" style="8" customWidth="1"/>
    <col min="8707" max="8716" width="9.7109375" style="8" customWidth="1"/>
    <col min="8717" max="8724" width="10.00390625" style="8" customWidth="1"/>
    <col min="8725" max="8725" width="12.421875" style="8" customWidth="1"/>
    <col min="8726" max="8727" width="9.140625" style="8" customWidth="1"/>
    <col min="8728" max="8728" width="11.00390625" style="8" customWidth="1"/>
    <col min="8729" max="8960" width="9.140625" style="8" customWidth="1"/>
    <col min="8961" max="8961" width="22.8515625" style="8" customWidth="1"/>
    <col min="8962" max="8962" width="11.8515625" style="8" customWidth="1"/>
    <col min="8963" max="8972" width="9.7109375" style="8" customWidth="1"/>
    <col min="8973" max="8980" width="10.00390625" style="8" customWidth="1"/>
    <col min="8981" max="8981" width="12.421875" style="8" customWidth="1"/>
    <col min="8982" max="8983" width="9.140625" style="8" customWidth="1"/>
    <col min="8984" max="8984" width="11.00390625" style="8" customWidth="1"/>
    <col min="8985" max="9216" width="9.140625" style="8" customWidth="1"/>
    <col min="9217" max="9217" width="22.8515625" style="8" customWidth="1"/>
    <col min="9218" max="9218" width="11.8515625" style="8" customWidth="1"/>
    <col min="9219" max="9228" width="9.7109375" style="8" customWidth="1"/>
    <col min="9229" max="9236" width="10.00390625" style="8" customWidth="1"/>
    <col min="9237" max="9237" width="12.421875" style="8" customWidth="1"/>
    <col min="9238" max="9239" width="9.140625" style="8" customWidth="1"/>
    <col min="9240" max="9240" width="11.00390625" style="8" customWidth="1"/>
    <col min="9241" max="9472" width="9.140625" style="8" customWidth="1"/>
    <col min="9473" max="9473" width="22.8515625" style="8" customWidth="1"/>
    <col min="9474" max="9474" width="11.8515625" style="8" customWidth="1"/>
    <col min="9475" max="9484" width="9.7109375" style="8" customWidth="1"/>
    <col min="9485" max="9492" width="10.00390625" style="8" customWidth="1"/>
    <col min="9493" max="9493" width="12.421875" style="8" customWidth="1"/>
    <col min="9494" max="9495" width="9.140625" style="8" customWidth="1"/>
    <col min="9496" max="9496" width="11.00390625" style="8" customWidth="1"/>
    <col min="9497" max="9728" width="9.140625" style="8" customWidth="1"/>
    <col min="9729" max="9729" width="22.8515625" style="8" customWidth="1"/>
    <col min="9730" max="9730" width="11.8515625" style="8" customWidth="1"/>
    <col min="9731" max="9740" width="9.7109375" style="8" customWidth="1"/>
    <col min="9741" max="9748" width="10.00390625" style="8" customWidth="1"/>
    <col min="9749" max="9749" width="12.421875" style="8" customWidth="1"/>
    <col min="9750" max="9751" width="9.140625" style="8" customWidth="1"/>
    <col min="9752" max="9752" width="11.00390625" style="8" customWidth="1"/>
    <col min="9753" max="9984" width="9.140625" style="8" customWidth="1"/>
    <col min="9985" max="9985" width="22.8515625" style="8" customWidth="1"/>
    <col min="9986" max="9986" width="11.8515625" style="8" customWidth="1"/>
    <col min="9987" max="9996" width="9.7109375" style="8" customWidth="1"/>
    <col min="9997" max="10004" width="10.00390625" style="8" customWidth="1"/>
    <col min="10005" max="10005" width="12.421875" style="8" customWidth="1"/>
    <col min="10006" max="10007" width="9.140625" style="8" customWidth="1"/>
    <col min="10008" max="10008" width="11.00390625" style="8" customWidth="1"/>
    <col min="10009" max="10240" width="9.140625" style="8" customWidth="1"/>
    <col min="10241" max="10241" width="22.8515625" style="8" customWidth="1"/>
    <col min="10242" max="10242" width="11.8515625" style="8" customWidth="1"/>
    <col min="10243" max="10252" width="9.7109375" style="8" customWidth="1"/>
    <col min="10253" max="10260" width="10.00390625" style="8" customWidth="1"/>
    <col min="10261" max="10261" width="12.421875" style="8" customWidth="1"/>
    <col min="10262" max="10263" width="9.140625" style="8" customWidth="1"/>
    <col min="10264" max="10264" width="11.00390625" style="8" customWidth="1"/>
    <col min="10265" max="10496" width="9.140625" style="8" customWidth="1"/>
    <col min="10497" max="10497" width="22.8515625" style="8" customWidth="1"/>
    <col min="10498" max="10498" width="11.8515625" style="8" customWidth="1"/>
    <col min="10499" max="10508" width="9.7109375" style="8" customWidth="1"/>
    <col min="10509" max="10516" width="10.00390625" style="8" customWidth="1"/>
    <col min="10517" max="10517" width="12.421875" style="8" customWidth="1"/>
    <col min="10518" max="10519" width="9.140625" style="8" customWidth="1"/>
    <col min="10520" max="10520" width="11.00390625" style="8" customWidth="1"/>
    <col min="10521" max="10752" width="9.140625" style="8" customWidth="1"/>
    <col min="10753" max="10753" width="22.8515625" style="8" customWidth="1"/>
    <col min="10754" max="10754" width="11.8515625" style="8" customWidth="1"/>
    <col min="10755" max="10764" width="9.7109375" style="8" customWidth="1"/>
    <col min="10765" max="10772" width="10.00390625" style="8" customWidth="1"/>
    <col min="10773" max="10773" width="12.421875" style="8" customWidth="1"/>
    <col min="10774" max="10775" width="9.140625" style="8" customWidth="1"/>
    <col min="10776" max="10776" width="11.00390625" style="8" customWidth="1"/>
    <col min="10777" max="11008" width="9.140625" style="8" customWidth="1"/>
    <col min="11009" max="11009" width="22.8515625" style="8" customWidth="1"/>
    <col min="11010" max="11010" width="11.8515625" style="8" customWidth="1"/>
    <col min="11011" max="11020" width="9.7109375" style="8" customWidth="1"/>
    <col min="11021" max="11028" width="10.00390625" style="8" customWidth="1"/>
    <col min="11029" max="11029" width="12.421875" style="8" customWidth="1"/>
    <col min="11030" max="11031" width="9.140625" style="8" customWidth="1"/>
    <col min="11032" max="11032" width="11.00390625" style="8" customWidth="1"/>
    <col min="11033" max="11264" width="9.140625" style="8" customWidth="1"/>
    <col min="11265" max="11265" width="22.8515625" style="8" customWidth="1"/>
    <col min="11266" max="11266" width="11.8515625" style="8" customWidth="1"/>
    <col min="11267" max="11276" width="9.7109375" style="8" customWidth="1"/>
    <col min="11277" max="11284" width="10.00390625" style="8" customWidth="1"/>
    <col min="11285" max="11285" width="12.421875" style="8" customWidth="1"/>
    <col min="11286" max="11287" width="9.140625" style="8" customWidth="1"/>
    <col min="11288" max="11288" width="11.00390625" style="8" customWidth="1"/>
    <col min="11289" max="11520" width="9.140625" style="8" customWidth="1"/>
    <col min="11521" max="11521" width="22.8515625" style="8" customWidth="1"/>
    <col min="11522" max="11522" width="11.8515625" style="8" customWidth="1"/>
    <col min="11523" max="11532" width="9.7109375" style="8" customWidth="1"/>
    <col min="11533" max="11540" width="10.00390625" style="8" customWidth="1"/>
    <col min="11541" max="11541" width="12.421875" style="8" customWidth="1"/>
    <col min="11542" max="11543" width="9.140625" style="8" customWidth="1"/>
    <col min="11544" max="11544" width="11.00390625" style="8" customWidth="1"/>
    <col min="11545" max="11776" width="9.140625" style="8" customWidth="1"/>
    <col min="11777" max="11777" width="22.8515625" style="8" customWidth="1"/>
    <col min="11778" max="11778" width="11.8515625" style="8" customWidth="1"/>
    <col min="11779" max="11788" width="9.7109375" style="8" customWidth="1"/>
    <col min="11789" max="11796" width="10.00390625" style="8" customWidth="1"/>
    <col min="11797" max="11797" width="12.421875" style="8" customWidth="1"/>
    <col min="11798" max="11799" width="9.140625" style="8" customWidth="1"/>
    <col min="11800" max="11800" width="11.00390625" style="8" customWidth="1"/>
    <col min="11801" max="12032" width="9.140625" style="8" customWidth="1"/>
    <col min="12033" max="12033" width="22.8515625" style="8" customWidth="1"/>
    <col min="12034" max="12034" width="11.8515625" style="8" customWidth="1"/>
    <col min="12035" max="12044" width="9.7109375" style="8" customWidth="1"/>
    <col min="12045" max="12052" width="10.00390625" style="8" customWidth="1"/>
    <col min="12053" max="12053" width="12.421875" style="8" customWidth="1"/>
    <col min="12054" max="12055" width="9.140625" style="8" customWidth="1"/>
    <col min="12056" max="12056" width="11.00390625" style="8" customWidth="1"/>
    <col min="12057" max="12288" width="9.140625" style="8" customWidth="1"/>
    <col min="12289" max="12289" width="22.8515625" style="8" customWidth="1"/>
    <col min="12290" max="12290" width="11.8515625" style="8" customWidth="1"/>
    <col min="12291" max="12300" width="9.7109375" style="8" customWidth="1"/>
    <col min="12301" max="12308" width="10.00390625" style="8" customWidth="1"/>
    <col min="12309" max="12309" width="12.421875" style="8" customWidth="1"/>
    <col min="12310" max="12311" width="9.140625" style="8" customWidth="1"/>
    <col min="12312" max="12312" width="11.00390625" style="8" customWidth="1"/>
    <col min="12313" max="12544" width="9.140625" style="8" customWidth="1"/>
    <col min="12545" max="12545" width="22.8515625" style="8" customWidth="1"/>
    <col min="12546" max="12546" width="11.8515625" style="8" customWidth="1"/>
    <col min="12547" max="12556" width="9.7109375" style="8" customWidth="1"/>
    <col min="12557" max="12564" width="10.00390625" style="8" customWidth="1"/>
    <col min="12565" max="12565" width="12.421875" style="8" customWidth="1"/>
    <col min="12566" max="12567" width="9.140625" style="8" customWidth="1"/>
    <col min="12568" max="12568" width="11.00390625" style="8" customWidth="1"/>
    <col min="12569" max="12800" width="9.140625" style="8" customWidth="1"/>
    <col min="12801" max="12801" width="22.8515625" style="8" customWidth="1"/>
    <col min="12802" max="12802" width="11.8515625" style="8" customWidth="1"/>
    <col min="12803" max="12812" width="9.7109375" style="8" customWidth="1"/>
    <col min="12813" max="12820" width="10.00390625" style="8" customWidth="1"/>
    <col min="12821" max="12821" width="12.421875" style="8" customWidth="1"/>
    <col min="12822" max="12823" width="9.140625" style="8" customWidth="1"/>
    <col min="12824" max="12824" width="11.00390625" style="8" customWidth="1"/>
    <col min="12825" max="13056" width="9.140625" style="8" customWidth="1"/>
    <col min="13057" max="13057" width="22.8515625" style="8" customWidth="1"/>
    <col min="13058" max="13058" width="11.8515625" style="8" customWidth="1"/>
    <col min="13059" max="13068" width="9.7109375" style="8" customWidth="1"/>
    <col min="13069" max="13076" width="10.00390625" style="8" customWidth="1"/>
    <col min="13077" max="13077" width="12.421875" style="8" customWidth="1"/>
    <col min="13078" max="13079" width="9.140625" style="8" customWidth="1"/>
    <col min="13080" max="13080" width="11.00390625" style="8" customWidth="1"/>
    <col min="13081" max="13312" width="9.140625" style="8" customWidth="1"/>
    <col min="13313" max="13313" width="22.8515625" style="8" customWidth="1"/>
    <col min="13314" max="13314" width="11.8515625" style="8" customWidth="1"/>
    <col min="13315" max="13324" width="9.7109375" style="8" customWidth="1"/>
    <col min="13325" max="13332" width="10.00390625" style="8" customWidth="1"/>
    <col min="13333" max="13333" width="12.421875" style="8" customWidth="1"/>
    <col min="13334" max="13335" width="9.140625" style="8" customWidth="1"/>
    <col min="13336" max="13336" width="11.00390625" style="8" customWidth="1"/>
    <col min="13337" max="13568" width="9.140625" style="8" customWidth="1"/>
    <col min="13569" max="13569" width="22.8515625" style="8" customWidth="1"/>
    <col min="13570" max="13570" width="11.8515625" style="8" customWidth="1"/>
    <col min="13571" max="13580" width="9.7109375" style="8" customWidth="1"/>
    <col min="13581" max="13588" width="10.00390625" style="8" customWidth="1"/>
    <col min="13589" max="13589" width="12.421875" style="8" customWidth="1"/>
    <col min="13590" max="13591" width="9.140625" style="8" customWidth="1"/>
    <col min="13592" max="13592" width="11.00390625" style="8" customWidth="1"/>
    <col min="13593" max="13824" width="9.140625" style="8" customWidth="1"/>
    <col min="13825" max="13825" width="22.8515625" style="8" customWidth="1"/>
    <col min="13826" max="13826" width="11.8515625" style="8" customWidth="1"/>
    <col min="13827" max="13836" width="9.7109375" style="8" customWidth="1"/>
    <col min="13837" max="13844" width="10.00390625" style="8" customWidth="1"/>
    <col min="13845" max="13845" width="12.421875" style="8" customWidth="1"/>
    <col min="13846" max="13847" width="9.140625" style="8" customWidth="1"/>
    <col min="13848" max="13848" width="11.00390625" style="8" customWidth="1"/>
    <col min="13849" max="14080" width="9.140625" style="8" customWidth="1"/>
    <col min="14081" max="14081" width="22.8515625" style="8" customWidth="1"/>
    <col min="14082" max="14082" width="11.8515625" style="8" customWidth="1"/>
    <col min="14083" max="14092" width="9.7109375" style="8" customWidth="1"/>
    <col min="14093" max="14100" width="10.00390625" style="8" customWidth="1"/>
    <col min="14101" max="14101" width="12.421875" style="8" customWidth="1"/>
    <col min="14102" max="14103" width="9.140625" style="8" customWidth="1"/>
    <col min="14104" max="14104" width="11.00390625" style="8" customWidth="1"/>
    <col min="14105" max="14336" width="9.140625" style="8" customWidth="1"/>
    <col min="14337" max="14337" width="22.8515625" style="8" customWidth="1"/>
    <col min="14338" max="14338" width="11.8515625" style="8" customWidth="1"/>
    <col min="14339" max="14348" width="9.7109375" style="8" customWidth="1"/>
    <col min="14349" max="14356" width="10.00390625" style="8" customWidth="1"/>
    <col min="14357" max="14357" width="12.421875" style="8" customWidth="1"/>
    <col min="14358" max="14359" width="9.140625" style="8" customWidth="1"/>
    <col min="14360" max="14360" width="11.00390625" style="8" customWidth="1"/>
    <col min="14361" max="14592" width="9.140625" style="8" customWidth="1"/>
    <col min="14593" max="14593" width="22.8515625" style="8" customWidth="1"/>
    <col min="14594" max="14594" width="11.8515625" style="8" customWidth="1"/>
    <col min="14595" max="14604" width="9.7109375" style="8" customWidth="1"/>
    <col min="14605" max="14612" width="10.00390625" style="8" customWidth="1"/>
    <col min="14613" max="14613" width="12.421875" style="8" customWidth="1"/>
    <col min="14614" max="14615" width="9.140625" style="8" customWidth="1"/>
    <col min="14616" max="14616" width="11.00390625" style="8" customWidth="1"/>
    <col min="14617" max="14848" width="9.140625" style="8" customWidth="1"/>
    <col min="14849" max="14849" width="22.8515625" style="8" customWidth="1"/>
    <col min="14850" max="14850" width="11.8515625" style="8" customWidth="1"/>
    <col min="14851" max="14860" width="9.7109375" style="8" customWidth="1"/>
    <col min="14861" max="14868" width="10.00390625" style="8" customWidth="1"/>
    <col min="14869" max="14869" width="12.421875" style="8" customWidth="1"/>
    <col min="14870" max="14871" width="9.140625" style="8" customWidth="1"/>
    <col min="14872" max="14872" width="11.00390625" style="8" customWidth="1"/>
    <col min="14873" max="15104" width="9.140625" style="8" customWidth="1"/>
    <col min="15105" max="15105" width="22.8515625" style="8" customWidth="1"/>
    <col min="15106" max="15106" width="11.8515625" style="8" customWidth="1"/>
    <col min="15107" max="15116" width="9.7109375" style="8" customWidth="1"/>
    <col min="15117" max="15124" width="10.00390625" style="8" customWidth="1"/>
    <col min="15125" max="15125" width="12.421875" style="8" customWidth="1"/>
    <col min="15126" max="15127" width="9.140625" style="8" customWidth="1"/>
    <col min="15128" max="15128" width="11.00390625" style="8" customWidth="1"/>
    <col min="15129" max="15360" width="9.140625" style="8" customWidth="1"/>
    <col min="15361" max="15361" width="22.8515625" style="8" customWidth="1"/>
    <col min="15362" max="15362" width="11.8515625" style="8" customWidth="1"/>
    <col min="15363" max="15372" width="9.7109375" style="8" customWidth="1"/>
    <col min="15373" max="15380" width="10.00390625" style="8" customWidth="1"/>
    <col min="15381" max="15381" width="12.421875" style="8" customWidth="1"/>
    <col min="15382" max="15383" width="9.140625" style="8" customWidth="1"/>
    <col min="15384" max="15384" width="11.00390625" style="8" customWidth="1"/>
    <col min="15385" max="15616" width="9.140625" style="8" customWidth="1"/>
    <col min="15617" max="15617" width="22.8515625" style="8" customWidth="1"/>
    <col min="15618" max="15618" width="11.8515625" style="8" customWidth="1"/>
    <col min="15619" max="15628" width="9.7109375" style="8" customWidth="1"/>
    <col min="15629" max="15636" width="10.00390625" style="8" customWidth="1"/>
    <col min="15637" max="15637" width="12.421875" style="8" customWidth="1"/>
    <col min="15638" max="15639" width="9.140625" style="8" customWidth="1"/>
    <col min="15640" max="15640" width="11.00390625" style="8" customWidth="1"/>
    <col min="15641" max="15872" width="9.140625" style="8" customWidth="1"/>
    <col min="15873" max="15873" width="22.8515625" style="8" customWidth="1"/>
    <col min="15874" max="15874" width="11.8515625" style="8" customWidth="1"/>
    <col min="15875" max="15884" width="9.7109375" style="8" customWidth="1"/>
    <col min="15885" max="15892" width="10.00390625" style="8" customWidth="1"/>
    <col min="15893" max="15893" width="12.421875" style="8" customWidth="1"/>
    <col min="15894" max="15895" width="9.140625" style="8" customWidth="1"/>
    <col min="15896" max="15896" width="11.00390625" style="8" customWidth="1"/>
    <col min="15897" max="16128" width="9.140625" style="8" customWidth="1"/>
    <col min="16129" max="16129" width="22.8515625" style="8" customWidth="1"/>
    <col min="16130" max="16130" width="11.8515625" style="8" customWidth="1"/>
    <col min="16131" max="16140" width="9.7109375" style="8" customWidth="1"/>
    <col min="16141" max="16148" width="10.00390625" style="8" customWidth="1"/>
    <col min="16149" max="16149" width="12.421875" style="8" customWidth="1"/>
    <col min="16150" max="16151" width="9.140625" style="8" customWidth="1"/>
    <col min="16152" max="16152" width="11.00390625" style="8" customWidth="1"/>
    <col min="16153" max="16384" width="9.140625" style="8" customWidth="1"/>
  </cols>
  <sheetData>
    <row r="1" spans="1:21" ht="18.75">
      <c r="A1" s="359" t="s">
        <v>211</v>
      </c>
      <c r="B1" s="359"/>
      <c r="C1" s="359"/>
      <c r="D1" s="359"/>
      <c r="E1" s="359"/>
      <c r="F1" s="359"/>
      <c r="G1" s="359"/>
      <c r="H1" s="359"/>
      <c r="I1" s="359"/>
      <c r="J1" s="359"/>
      <c r="K1" s="359"/>
      <c r="L1" s="359"/>
      <c r="M1" s="359"/>
      <c r="N1" s="359"/>
      <c r="O1" s="359"/>
      <c r="P1" s="359"/>
      <c r="Q1" s="359"/>
      <c r="R1" s="359"/>
      <c r="S1" s="359"/>
      <c r="T1" s="359"/>
      <c r="U1" s="183"/>
    </row>
    <row r="2" spans="2:20" ht="15.75" thickBot="1">
      <c r="B2" s="179"/>
      <c r="C2" s="179"/>
      <c r="D2" s="179"/>
      <c r="E2" s="179"/>
      <c r="F2" s="179"/>
      <c r="G2" s="179"/>
      <c r="H2" s="179"/>
      <c r="I2" s="179"/>
      <c r="J2" s="179"/>
      <c r="K2" s="179"/>
      <c r="L2" s="179"/>
      <c r="N2" s="179"/>
      <c r="O2" s="179"/>
      <c r="P2" s="179"/>
      <c r="Q2" s="179"/>
      <c r="R2" s="179"/>
      <c r="T2" s="9" t="s">
        <v>0</v>
      </c>
    </row>
    <row r="3" spans="1:20" ht="27" customHeight="1">
      <c r="A3" s="72"/>
      <c r="B3" s="360" t="s">
        <v>2</v>
      </c>
      <c r="C3" s="361"/>
      <c r="D3" s="361"/>
      <c r="E3" s="361"/>
      <c r="F3" s="361"/>
      <c r="G3" s="361"/>
      <c r="H3" s="361"/>
      <c r="I3" s="361"/>
      <c r="J3" s="361"/>
      <c r="K3" s="361"/>
      <c r="L3" s="362"/>
      <c r="M3" s="363" t="s">
        <v>53</v>
      </c>
      <c r="N3" s="360" t="s">
        <v>24</v>
      </c>
      <c r="O3" s="361"/>
      <c r="P3" s="361"/>
      <c r="Q3" s="361"/>
      <c r="R3" s="362"/>
      <c r="S3" s="363" t="s">
        <v>54</v>
      </c>
      <c r="T3" s="365" t="s">
        <v>11</v>
      </c>
    </row>
    <row r="4" spans="1:20" ht="23.25" customHeight="1">
      <c r="A4" s="73"/>
      <c r="B4" s="74" t="s">
        <v>73</v>
      </c>
      <c r="C4" s="190" t="s">
        <v>3</v>
      </c>
      <c r="D4" s="177" t="s">
        <v>4</v>
      </c>
      <c r="E4" s="190" t="s">
        <v>5</v>
      </c>
      <c r="F4" s="190" t="s">
        <v>7</v>
      </c>
      <c r="G4" s="190" t="s">
        <v>6</v>
      </c>
      <c r="H4" s="177" t="s">
        <v>243</v>
      </c>
      <c r="I4" s="190" t="s">
        <v>8</v>
      </c>
      <c r="J4" s="177" t="s">
        <v>9</v>
      </c>
      <c r="K4" s="190" t="s">
        <v>229</v>
      </c>
      <c r="L4" s="190" t="s">
        <v>236</v>
      </c>
      <c r="M4" s="364"/>
      <c r="N4" s="256" t="s">
        <v>28</v>
      </c>
      <c r="O4" s="256" t="s">
        <v>26</v>
      </c>
      <c r="P4" s="256" t="s">
        <v>29</v>
      </c>
      <c r="Q4" s="256" t="s">
        <v>30</v>
      </c>
      <c r="R4" s="256" t="s">
        <v>230</v>
      </c>
      <c r="S4" s="364"/>
      <c r="T4" s="366"/>
    </row>
    <row r="5" spans="1:23" ht="25.5">
      <c r="A5" s="78" t="s">
        <v>237</v>
      </c>
      <c r="B5" s="159">
        <f>'[9]9'!B5</f>
        <v>0</v>
      </c>
      <c r="C5" s="159">
        <f>'[9]9'!C5</f>
        <v>0</v>
      </c>
      <c r="D5" s="159">
        <f>'[9]9'!D5</f>
        <v>0</v>
      </c>
      <c r="E5" s="159">
        <f>'[9]9'!E5</f>
        <v>0</v>
      </c>
      <c r="F5" s="159">
        <f>'[9]9'!F5</f>
        <v>0</v>
      </c>
      <c r="G5" s="159">
        <f>'[9]9'!G5</f>
        <v>0</v>
      </c>
      <c r="H5" s="159">
        <f>'[9]9'!H5</f>
        <v>0</v>
      </c>
      <c r="I5" s="159">
        <f>'[9]9'!I5</f>
        <v>0</v>
      </c>
      <c r="J5" s="159">
        <f>'[9]9'!J5</f>
        <v>0</v>
      </c>
      <c r="K5" s="159">
        <f>'[9]9'!K5</f>
        <v>0</v>
      </c>
      <c r="L5" s="159">
        <f>'[9]9'!L5</f>
        <v>0</v>
      </c>
      <c r="M5" s="160">
        <f>'[9]9'!M5</f>
        <v>0</v>
      </c>
      <c r="N5" s="159">
        <f>'[9]9'!N5</f>
        <v>0</v>
      </c>
      <c r="O5" s="159">
        <f>'[9]9'!O5</f>
        <v>0</v>
      </c>
      <c r="P5" s="159">
        <f>'[9]9'!P5</f>
        <v>0</v>
      </c>
      <c r="Q5" s="159">
        <f>'[9]9'!Q5</f>
        <v>0</v>
      </c>
      <c r="R5" s="159">
        <f>'[9]9'!R5</f>
        <v>0</v>
      </c>
      <c r="S5" s="161">
        <f>'[9]9'!S5</f>
        <v>0</v>
      </c>
      <c r="T5" s="162">
        <f>'[9]9'!T5</f>
        <v>0</v>
      </c>
      <c r="U5" s="14"/>
      <c r="V5" s="14"/>
      <c r="W5" s="8" t="s">
        <v>225</v>
      </c>
    </row>
    <row r="6" spans="1:22" ht="25.5">
      <c r="A6" s="78" t="s">
        <v>238</v>
      </c>
      <c r="B6" s="159">
        <f>'[9]9'!B6</f>
        <v>837307.1945849118</v>
      </c>
      <c r="C6" s="159">
        <f>'[9]9'!C6</f>
        <v>149017.99749135983</v>
      </c>
      <c r="D6" s="159">
        <f>'[9]9'!D6</f>
        <v>216676.2418317145</v>
      </c>
      <c r="E6" s="159">
        <f>'[9]9'!E6</f>
        <v>222300.2888743421</v>
      </c>
      <c r="F6" s="159">
        <f>'[9]9'!F6</f>
        <v>195326.08</v>
      </c>
      <c r="G6" s="159">
        <f>'[9]9'!G6</f>
        <v>247036.938</v>
      </c>
      <c r="H6" s="159">
        <f>'[9]9'!H6</f>
        <v>359510.748</v>
      </c>
      <c r="I6" s="159">
        <f>'[9]9'!I6</f>
        <v>184002.981</v>
      </c>
      <c r="J6" s="159">
        <f>'[9]9'!J6</f>
        <v>8202.357471673407</v>
      </c>
      <c r="K6" s="159">
        <f>'[9]9'!K6</f>
        <v>0</v>
      </c>
      <c r="L6" s="159">
        <f>'[9]9'!L6</f>
        <v>322963.125</v>
      </c>
      <c r="M6" s="160">
        <f>'[9]9'!M6</f>
        <v>2742343.952254002</v>
      </c>
      <c r="N6" s="159">
        <f>'[9]9'!N6</f>
        <v>174925.1625</v>
      </c>
      <c r="O6" s="159">
        <f>'[9]9'!O6</f>
        <v>183998.795</v>
      </c>
      <c r="P6" s="159">
        <f>'[9]9'!P6</f>
        <v>356933.594</v>
      </c>
      <c r="Q6" s="159">
        <f>'[9]9'!Q6</f>
        <v>215706.4</v>
      </c>
      <c r="R6" s="159">
        <f>'[9]9'!R6</f>
        <v>246072.48</v>
      </c>
      <c r="S6" s="161">
        <f>'[9]9'!S6</f>
        <v>1177636.4315000002</v>
      </c>
      <c r="T6" s="162">
        <f>'[9]9'!T6</f>
        <v>3919980.383754002</v>
      </c>
      <c r="U6" s="14"/>
      <c r="V6" s="14"/>
    </row>
    <row r="7" spans="1:21" ht="15">
      <c r="A7" s="78" t="s">
        <v>55</v>
      </c>
      <c r="B7" s="159">
        <f>'[9]9'!B7</f>
        <v>1729.6614530219022</v>
      </c>
      <c r="C7" s="159">
        <f>'[9]9'!C7</f>
        <v>261.59706292370066</v>
      </c>
      <c r="D7" s="159">
        <f>'[9]9'!D7</f>
        <v>0</v>
      </c>
      <c r="E7" s="159">
        <f>'[9]9'!E7</f>
        <v>0</v>
      </c>
      <c r="F7" s="159">
        <f>'[9]9'!F7</f>
        <v>0</v>
      </c>
      <c r="G7" s="159">
        <f>'[9]9'!G7</f>
        <v>0</v>
      </c>
      <c r="H7" s="159">
        <f>'[9]9'!H7</f>
        <v>0</v>
      </c>
      <c r="I7" s="159">
        <f>'[9]9'!I7</f>
        <v>0</v>
      </c>
      <c r="J7" s="159">
        <f>'[9]9'!J7</f>
        <v>0</v>
      </c>
      <c r="K7" s="159">
        <f>'[9]9'!K7</f>
        <v>0</v>
      </c>
      <c r="L7" s="159">
        <f>'[9]9'!L7</f>
        <v>0</v>
      </c>
      <c r="M7" s="160">
        <f>'[9]9'!M7</f>
        <v>1991.2585159456028</v>
      </c>
      <c r="N7" s="159">
        <f>'[9]9'!N7</f>
        <v>0</v>
      </c>
      <c r="O7" s="159">
        <f>'[9]9'!O7</f>
        <v>0</v>
      </c>
      <c r="P7" s="159">
        <f>'[9]9'!P7</f>
        <v>0</v>
      </c>
      <c r="Q7" s="159">
        <f>'[9]9'!Q7</f>
        <v>0</v>
      </c>
      <c r="R7" s="159">
        <f>'[9]9'!R7</f>
        <v>0</v>
      </c>
      <c r="S7" s="161">
        <f>'[9]9'!S7</f>
        <v>0</v>
      </c>
      <c r="T7" s="162">
        <f>'[9]9'!T7</f>
        <v>1991.2585159456028</v>
      </c>
      <c r="U7" s="14"/>
    </row>
    <row r="8" spans="1:21" ht="25.5">
      <c r="A8" s="78" t="s">
        <v>239</v>
      </c>
      <c r="B8" s="159">
        <f>'[9]9'!B8</f>
        <v>17841.389791013324</v>
      </c>
      <c r="C8" s="159">
        <f>'[9]9'!C8</f>
        <v>0</v>
      </c>
      <c r="D8" s="159">
        <f>'[9]9'!D8</f>
        <v>12504.482477791116</v>
      </c>
      <c r="E8" s="159">
        <f>'[9]9'!E8</f>
        <v>14475.367647631578</v>
      </c>
      <c r="F8" s="159">
        <f>'[9]9'!F8</f>
        <v>0</v>
      </c>
      <c r="G8" s="159">
        <f>'[9]9'!G8</f>
        <v>0</v>
      </c>
      <c r="H8" s="159">
        <f>'[9]9'!H8</f>
        <v>0</v>
      </c>
      <c r="I8" s="159">
        <f>'[9]9'!I8</f>
        <v>0</v>
      </c>
      <c r="J8" s="159">
        <f>'[9]9'!J8</f>
        <v>0</v>
      </c>
      <c r="K8" s="159">
        <f>'[9]9'!K8</f>
        <v>0</v>
      </c>
      <c r="L8" s="159">
        <f>'[9]9'!L8</f>
        <v>0</v>
      </c>
      <c r="M8" s="160">
        <f>'[9]9'!M8</f>
        <v>44821.23991643602</v>
      </c>
      <c r="N8" s="159">
        <f>'[9]9'!N8</f>
        <v>0</v>
      </c>
      <c r="O8" s="159">
        <f>'[9]9'!O8</f>
        <v>0</v>
      </c>
      <c r="P8" s="159">
        <f>'[9]9'!P8</f>
        <v>0</v>
      </c>
      <c r="Q8" s="159">
        <f>'[9]9'!Q8</f>
        <v>0</v>
      </c>
      <c r="R8" s="159">
        <f>'[9]9'!R8</f>
        <v>0</v>
      </c>
      <c r="S8" s="161">
        <f>'[9]9'!S8</f>
        <v>0</v>
      </c>
      <c r="T8" s="162">
        <f>'[9]9'!T8</f>
        <v>44821.23991643602</v>
      </c>
      <c r="U8" s="14"/>
    </row>
    <row r="9" spans="1:21" ht="25.5">
      <c r="A9" s="78" t="s">
        <v>240</v>
      </c>
      <c r="B9" s="159">
        <f>'[9]9'!B9</f>
        <v>125.0506848641461</v>
      </c>
      <c r="C9" s="159">
        <f>'[9]9'!C9</f>
        <v>209.2776503389605</v>
      </c>
      <c r="D9" s="159">
        <f>'[9]9'!D9</f>
        <v>3027.1321217941722</v>
      </c>
      <c r="E9" s="159">
        <f>'[9]9'!E9</f>
        <v>0</v>
      </c>
      <c r="F9" s="159">
        <f>'[9]9'!F9</f>
        <v>0</v>
      </c>
      <c r="G9" s="159">
        <f>'[9]9'!G9</f>
        <v>0</v>
      </c>
      <c r="H9" s="159">
        <f>'[9]9'!H9</f>
        <v>0</v>
      </c>
      <c r="I9" s="159">
        <f>'[9]9'!I9</f>
        <v>0</v>
      </c>
      <c r="J9" s="159">
        <f>'[9]9'!J9</f>
        <v>0</v>
      </c>
      <c r="K9" s="159">
        <f>'[9]9'!K9</f>
        <v>645350.983</v>
      </c>
      <c r="L9" s="159">
        <f>'[9]9'!L9</f>
        <v>0</v>
      </c>
      <c r="M9" s="160">
        <f>'[9]9'!M9</f>
        <v>648712.4434569973</v>
      </c>
      <c r="N9" s="159">
        <f>'[9]9'!N9</f>
        <v>9206.5875</v>
      </c>
      <c r="O9" s="159">
        <f>'[9]9'!O9</f>
        <v>0</v>
      </c>
      <c r="P9" s="159">
        <f>'[9]9'!P9</f>
        <v>0</v>
      </c>
      <c r="Q9" s="159">
        <f>'[9]9'!Q9</f>
        <v>0</v>
      </c>
      <c r="R9" s="159">
        <f>'[9]9'!R9</f>
        <v>61518.12</v>
      </c>
      <c r="S9" s="161">
        <f>'[9]9'!S9</f>
        <v>70724.7075</v>
      </c>
      <c r="T9" s="162">
        <f>'[9]9'!T9</f>
        <v>719437.1509569973</v>
      </c>
      <c r="U9" s="14"/>
    </row>
    <row r="10" spans="1:20" ht="15">
      <c r="A10" s="78" t="s">
        <v>72</v>
      </c>
      <c r="B10" s="159">
        <f>'[9]9'!B10</f>
        <v>29645.67919195163</v>
      </c>
      <c r="C10" s="159">
        <f>'[9]9'!C10</f>
        <v>35734.15879537751</v>
      </c>
      <c r="D10" s="159">
        <f>'[9]9'!D10</f>
        <v>1864.8155687002072</v>
      </c>
      <c r="E10" s="159">
        <f>'[9]9'!E10</f>
        <v>1347.2744780263158</v>
      </c>
      <c r="F10" s="159">
        <f>'[9]9'!F10</f>
        <v>0</v>
      </c>
      <c r="G10" s="159">
        <f>'[9]9'!G10</f>
        <v>0</v>
      </c>
      <c r="H10" s="159">
        <f>'[9]9'!H10</f>
        <v>0</v>
      </c>
      <c r="I10" s="159">
        <f>'[9]9'!I10</f>
        <v>0</v>
      </c>
      <c r="J10" s="159">
        <f>'[9]9'!J10</f>
        <v>176494.01052832656</v>
      </c>
      <c r="K10" s="159">
        <f>'[9]9'!K10</f>
        <v>0</v>
      </c>
      <c r="L10" s="159">
        <f>'[9]9'!L10</f>
        <v>0</v>
      </c>
      <c r="M10" s="160">
        <f>'[9]9'!M10</f>
        <v>245085.93856238222</v>
      </c>
      <c r="N10" s="159">
        <f>'[9]9'!N10</f>
        <v>0</v>
      </c>
      <c r="O10" s="159">
        <f>'[9]9'!O10</f>
        <v>0</v>
      </c>
      <c r="P10" s="159">
        <f>'[9]9'!P10</f>
        <v>0</v>
      </c>
      <c r="Q10" s="159">
        <f>'[9]9'!Q10</f>
        <v>0</v>
      </c>
      <c r="R10" s="159">
        <f>'[9]9'!R10</f>
        <v>0</v>
      </c>
      <c r="S10" s="161">
        <f>'[9]9'!S10</f>
        <v>0</v>
      </c>
      <c r="T10" s="162">
        <f>'[9]9'!T10</f>
        <v>245085.93856238222</v>
      </c>
    </row>
    <row r="11" spans="1:20" ht="15">
      <c r="A11" s="78" t="s">
        <v>56</v>
      </c>
      <c r="B11" s="159">
        <f>'[9]9'!B11</f>
        <v>1659.088294237186</v>
      </c>
      <c r="C11" s="159">
        <f>'[9]9'!C11</f>
        <v>0</v>
      </c>
      <c r="D11" s="159">
        <f>'[9]9'!D11</f>
        <v>0</v>
      </c>
      <c r="E11" s="159">
        <f>'[9]9'!E11</f>
        <v>0</v>
      </c>
      <c r="F11" s="159">
        <f>'[9]9'!F11</f>
        <v>0</v>
      </c>
      <c r="G11" s="159">
        <f>'[9]9'!G11</f>
        <v>0</v>
      </c>
      <c r="H11" s="159">
        <f>'[9]9'!H11</f>
        <v>0</v>
      </c>
      <c r="I11" s="159">
        <f>'[9]9'!I11</f>
        <v>0</v>
      </c>
      <c r="J11" s="159">
        <f>'[9]9'!J11</f>
        <v>0</v>
      </c>
      <c r="K11" s="159">
        <f>'[9]9'!K11</f>
        <v>0</v>
      </c>
      <c r="L11" s="159">
        <f>'[9]9'!L11</f>
        <v>0</v>
      </c>
      <c r="M11" s="160">
        <f>'[9]9'!M11</f>
        <v>1659.088294237186</v>
      </c>
      <c r="N11" s="159">
        <f>'[9]9'!N11</f>
        <v>0</v>
      </c>
      <c r="O11" s="159">
        <f>'[9]9'!O11</f>
        <v>0</v>
      </c>
      <c r="P11" s="159">
        <f>'[9]9'!P11</f>
        <v>0</v>
      </c>
      <c r="Q11" s="159">
        <f>'[9]9'!Q11</f>
        <v>0</v>
      </c>
      <c r="R11" s="159">
        <f>'[9]9'!R11</f>
        <v>0</v>
      </c>
      <c r="S11" s="161">
        <f>'[9]9'!S11</f>
        <v>0</v>
      </c>
      <c r="T11" s="162">
        <f>'[9]9'!T11</f>
        <v>1659.088294237186</v>
      </c>
    </row>
    <row r="12" spans="1:20" ht="15.75" thickBot="1">
      <c r="A12" s="191" t="s">
        <v>11</v>
      </c>
      <c r="B12" s="192">
        <f>'[9]9'!B12</f>
        <v>888308.064</v>
      </c>
      <c r="C12" s="192">
        <f>'[9]9'!C12</f>
        <v>185223.031</v>
      </c>
      <c r="D12" s="193">
        <f>'[9]9'!D12</f>
        <v>234072.67199999996</v>
      </c>
      <c r="E12" s="192">
        <f>'[9]9'!E12</f>
        <v>238122.931</v>
      </c>
      <c r="F12" s="192">
        <f>'[9]9'!F12</f>
        <v>195326.08</v>
      </c>
      <c r="G12" s="192">
        <f>'[9]9'!G12</f>
        <v>247036.938</v>
      </c>
      <c r="H12" s="192">
        <f>'[9]9'!H12</f>
        <v>359510.748</v>
      </c>
      <c r="I12" s="192">
        <f>'[9]9'!I12</f>
        <v>184002.981</v>
      </c>
      <c r="J12" s="192">
        <f>'[9]9'!J12</f>
        <v>184696.36799999996</v>
      </c>
      <c r="K12" s="192">
        <f>'[9]9'!K12</f>
        <v>645350.983</v>
      </c>
      <c r="L12" s="192">
        <f>'[9]9'!L12</f>
        <v>322963.125</v>
      </c>
      <c r="M12" s="194">
        <f>'[9]9'!M12</f>
        <v>3684613.921</v>
      </c>
      <c r="N12" s="192">
        <f>'[9]9'!N12</f>
        <v>184131.75</v>
      </c>
      <c r="O12" s="192">
        <f>'[9]9'!O12</f>
        <v>183998.795</v>
      </c>
      <c r="P12" s="193">
        <f>'[9]9'!P12</f>
        <v>356933.594</v>
      </c>
      <c r="Q12" s="193">
        <f>'[9]9'!Q12</f>
        <v>215706.4</v>
      </c>
      <c r="R12" s="193">
        <f>'[9]9'!R12</f>
        <v>307590.60000000003</v>
      </c>
      <c r="S12" s="195">
        <f>'[9]9'!S12</f>
        <v>1248361.139</v>
      </c>
      <c r="T12" s="196">
        <f>'[9]9'!T12</f>
        <v>4932975.0600000005</v>
      </c>
    </row>
    <row r="31" spans="2:21" s="178" customFormat="1" ht="15">
      <c r="B31" s="8"/>
      <c r="C31" s="8"/>
      <c r="D31" s="8"/>
      <c r="E31" s="8"/>
      <c r="F31" s="8"/>
      <c r="G31" s="8"/>
      <c r="H31" s="8"/>
      <c r="I31" s="8"/>
      <c r="J31" s="8"/>
      <c r="K31" s="8"/>
      <c r="L31" s="8"/>
      <c r="M31" s="8"/>
      <c r="N31" s="8"/>
      <c r="O31" s="8"/>
      <c r="P31" s="8"/>
      <c r="Q31" s="8"/>
      <c r="R31" s="8"/>
      <c r="S31" s="8"/>
      <c r="T31" s="8"/>
      <c r="U31" s="8"/>
    </row>
    <row r="32" spans="2:21" s="178" customFormat="1" ht="15">
      <c r="B32" s="8"/>
      <c r="C32" s="8"/>
      <c r="D32" s="8"/>
      <c r="E32" s="8"/>
      <c r="F32" s="8"/>
      <c r="G32" s="8"/>
      <c r="H32" s="8"/>
      <c r="I32" s="8"/>
      <c r="J32" s="8"/>
      <c r="K32" s="8"/>
      <c r="L32" s="8"/>
      <c r="M32" s="8"/>
      <c r="N32" s="8"/>
      <c r="O32" s="8"/>
      <c r="P32" s="8"/>
      <c r="Q32" s="8"/>
      <c r="R32" s="8"/>
      <c r="S32" s="8"/>
      <c r="T32" s="8"/>
      <c r="U32" s="8"/>
    </row>
    <row r="33" spans="2:21" s="178" customFormat="1" ht="15">
      <c r="B33" s="8"/>
      <c r="C33" s="8"/>
      <c r="D33" s="8"/>
      <c r="E33" s="8"/>
      <c r="F33" s="8"/>
      <c r="G33" s="8"/>
      <c r="H33" s="8"/>
      <c r="I33" s="8"/>
      <c r="J33" s="8"/>
      <c r="K33" s="8"/>
      <c r="L33" s="8"/>
      <c r="M33" s="8"/>
      <c r="N33" s="8"/>
      <c r="O33" s="8"/>
      <c r="P33" s="8"/>
      <c r="Q33" s="8"/>
      <c r="R33" s="8"/>
      <c r="S33" s="8"/>
      <c r="T33" s="8"/>
      <c r="U33" s="8"/>
    </row>
    <row r="34" ht="15">
      <c r="A34" s="265" t="s">
        <v>245</v>
      </c>
    </row>
    <row r="40" s="148" customFormat="1" ht="15"/>
    <row r="41" s="255" customFormat="1" ht="15"/>
    <row r="42" s="255" customFormat="1" ht="15"/>
    <row r="43" s="255" customFormat="1" ht="15"/>
    <row r="44" s="255" customFormat="1" ht="15"/>
    <row r="45" spans="1:11" s="255" customFormat="1" ht="15">
      <c r="A45" s="300"/>
      <c r="B45" s="300"/>
      <c r="C45" s="300"/>
      <c r="D45" s="300"/>
      <c r="E45" s="300"/>
      <c r="F45" s="300"/>
      <c r="G45" s="300"/>
      <c r="H45" s="300"/>
      <c r="I45" s="300"/>
      <c r="J45" s="300"/>
      <c r="K45" s="300"/>
    </row>
    <row r="46" spans="1:21" s="255" customFormat="1" ht="15">
      <c r="A46" s="300"/>
      <c r="B46" s="301"/>
      <c r="C46" s="301"/>
      <c r="D46" s="301"/>
      <c r="E46" s="301"/>
      <c r="F46" s="301"/>
      <c r="G46" s="301"/>
      <c r="H46" s="301"/>
      <c r="I46" s="301"/>
      <c r="J46" s="301"/>
      <c r="K46" s="301"/>
      <c r="L46" s="178"/>
      <c r="M46" s="178"/>
      <c r="N46" s="178"/>
      <c r="O46" s="178"/>
      <c r="P46" s="178"/>
      <c r="Q46" s="178"/>
      <c r="R46" s="178"/>
      <c r="S46" s="178"/>
      <c r="T46" s="178"/>
      <c r="U46" s="178"/>
    </row>
    <row r="47" spans="1:21" s="255" customFormat="1" ht="15">
      <c r="A47" s="300"/>
      <c r="B47" s="301"/>
      <c r="C47" s="301"/>
      <c r="D47" s="301"/>
      <c r="E47" s="301"/>
      <c r="F47" s="301"/>
      <c r="G47" s="301"/>
      <c r="H47" s="301"/>
      <c r="I47" s="301"/>
      <c r="J47" s="301"/>
      <c r="K47" s="301"/>
      <c r="L47" s="178"/>
      <c r="M47" s="178"/>
      <c r="N47" s="178"/>
      <c r="O47" s="178"/>
      <c r="P47" s="178"/>
      <c r="Q47" s="178"/>
      <c r="R47" s="178"/>
      <c r="S47" s="178"/>
      <c r="T47" s="178"/>
      <c r="U47" s="178"/>
    </row>
    <row r="48" spans="1:11" s="255" customFormat="1" ht="15">
      <c r="A48" s="300"/>
      <c r="B48" s="300"/>
      <c r="C48" s="300"/>
      <c r="D48" s="300"/>
      <c r="E48" s="300"/>
      <c r="F48" s="300"/>
      <c r="G48" s="300"/>
      <c r="H48" s="300"/>
      <c r="I48" s="300"/>
      <c r="J48" s="300"/>
      <c r="K48" s="300"/>
    </row>
    <row r="49" s="255" customFormat="1" ht="15"/>
    <row r="50" s="178" customFormat="1" ht="15"/>
    <row r="51" spans="2:17" s="178" customFormat="1" ht="15">
      <c r="B51" s="260" t="str">
        <f>B4</f>
        <v>Makedonija</v>
      </c>
      <c r="C51" s="260" t="str">
        <f aca="true" t="shared" si="0" ref="C51:L51">C4</f>
        <v>Triglav</v>
      </c>
      <c r="D51" s="260" t="str">
        <f t="shared" si="0"/>
        <v>Sava</v>
      </c>
      <c r="E51" s="260" t="str">
        <f t="shared" si="0"/>
        <v>Evroins</v>
      </c>
      <c r="F51" s="260" t="str">
        <f t="shared" si="0"/>
        <v>Eurolink</v>
      </c>
      <c r="G51" s="260" t="str">
        <f t="shared" si="0"/>
        <v>Winner</v>
      </c>
      <c r="H51" s="260" t="str">
        <f t="shared" si="0"/>
        <v>Grawe nonlife</v>
      </c>
      <c r="I51" s="260" t="str">
        <f t="shared" si="0"/>
        <v>Uniqa</v>
      </c>
      <c r="J51" s="260" t="str">
        <f t="shared" si="0"/>
        <v>Insur. Policy</v>
      </c>
      <c r="K51" s="260" t="str">
        <f t="shared" si="0"/>
        <v>Halk</v>
      </c>
      <c r="L51" s="260" t="str">
        <f t="shared" si="0"/>
        <v>Croatija</v>
      </c>
      <c r="M51" s="203" t="str">
        <f>N4</f>
        <v>Croatia life</v>
      </c>
      <c r="N51" s="203" t="str">
        <f aca="true" t="shared" si="1" ref="N51:Q51">O4</f>
        <v>Grawe</v>
      </c>
      <c r="O51" s="203" t="str">
        <f t="shared" si="1"/>
        <v>Winner life</v>
      </c>
      <c r="P51" s="203" t="str">
        <f t="shared" si="1"/>
        <v>Uniqa life</v>
      </c>
      <c r="Q51" s="203" t="str">
        <f t="shared" si="1"/>
        <v>Triglav life</v>
      </c>
    </row>
    <row r="52" spans="2:17" s="178" customFormat="1" ht="15">
      <c r="B52" s="197">
        <f>B5/B$12</f>
        <v>0</v>
      </c>
      <c r="C52" s="197">
        <f aca="true" t="shared" si="2" ref="C52:L52">C5/C$12</f>
        <v>0</v>
      </c>
      <c r="D52" s="197">
        <f t="shared" si="2"/>
        <v>0</v>
      </c>
      <c r="E52" s="197">
        <f t="shared" si="2"/>
        <v>0</v>
      </c>
      <c r="F52" s="197">
        <f t="shared" si="2"/>
        <v>0</v>
      </c>
      <c r="G52" s="197">
        <f t="shared" si="2"/>
        <v>0</v>
      </c>
      <c r="H52" s="197">
        <f t="shared" si="2"/>
        <v>0</v>
      </c>
      <c r="I52" s="197">
        <f t="shared" si="2"/>
        <v>0</v>
      </c>
      <c r="J52" s="197">
        <f t="shared" si="2"/>
        <v>0</v>
      </c>
      <c r="K52" s="197">
        <f t="shared" si="2"/>
        <v>0</v>
      </c>
      <c r="L52" s="197">
        <f t="shared" si="2"/>
        <v>0</v>
      </c>
      <c r="M52" s="197">
        <f>N5/N$12</f>
        <v>0</v>
      </c>
      <c r="N52" s="197">
        <f aca="true" t="shared" si="3" ref="N52:Q52">O5/O$12</f>
        <v>0</v>
      </c>
      <c r="O52" s="197">
        <f t="shared" si="3"/>
        <v>0</v>
      </c>
      <c r="P52" s="197">
        <f t="shared" si="3"/>
        <v>0</v>
      </c>
      <c r="Q52" s="197">
        <f t="shared" si="3"/>
        <v>0</v>
      </c>
    </row>
    <row r="53" spans="1:17" s="178" customFormat="1" ht="15">
      <c r="A53" s="178" t="s">
        <v>241</v>
      </c>
      <c r="B53" s="197">
        <f aca="true" t="shared" si="4" ref="B53:L59">B6/B$12</f>
        <v>0.9425865063236798</v>
      </c>
      <c r="C53" s="197">
        <f t="shared" si="4"/>
        <v>0.8045327661837034</v>
      </c>
      <c r="D53" s="197">
        <f t="shared" si="4"/>
        <v>0.9256793626541526</v>
      </c>
      <c r="E53" s="197">
        <f t="shared" si="4"/>
        <v>0.9335526315789473</v>
      </c>
      <c r="F53" s="197">
        <f t="shared" si="4"/>
        <v>1</v>
      </c>
      <c r="G53" s="197">
        <f t="shared" si="4"/>
        <v>1</v>
      </c>
      <c r="H53" s="197">
        <f t="shared" si="4"/>
        <v>1</v>
      </c>
      <c r="I53" s="197">
        <f t="shared" si="4"/>
        <v>1</v>
      </c>
      <c r="J53" s="197">
        <f t="shared" si="4"/>
        <v>0.04440995543384702</v>
      </c>
      <c r="K53" s="197">
        <f t="shared" si="4"/>
        <v>0</v>
      </c>
      <c r="L53" s="197">
        <f t="shared" si="4"/>
        <v>1</v>
      </c>
      <c r="M53" s="197">
        <f aca="true" t="shared" si="5" ref="M53:Q59">N6/N$12</f>
        <v>0.9500000000000001</v>
      </c>
      <c r="N53" s="197">
        <f t="shared" si="5"/>
        <v>1</v>
      </c>
      <c r="O53" s="197">
        <f t="shared" si="5"/>
        <v>1</v>
      </c>
      <c r="P53" s="197">
        <f t="shared" si="5"/>
        <v>1</v>
      </c>
      <c r="Q53" s="197">
        <f t="shared" si="5"/>
        <v>0.7999999999999999</v>
      </c>
    </row>
    <row r="54" spans="2:17" s="178" customFormat="1" ht="15">
      <c r="B54" s="197">
        <f t="shared" si="4"/>
        <v>0.0019471414513939414</v>
      </c>
      <c r="C54" s="197">
        <f t="shared" si="4"/>
        <v>0.0014123355044530109</v>
      </c>
      <c r="D54" s="197">
        <f t="shared" si="4"/>
        <v>0</v>
      </c>
      <c r="E54" s="197">
        <f t="shared" si="4"/>
        <v>0</v>
      </c>
      <c r="F54" s="197">
        <f t="shared" si="4"/>
        <v>0</v>
      </c>
      <c r="G54" s="197">
        <f t="shared" si="4"/>
        <v>0</v>
      </c>
      <c r="H54" s="197">
        <f t="shared" si="4"/>
        <v>0</v>
      </c>
      <c r="I54" s="197">
        <f t="shared" si="4"/>
        <v>0</v>
      </c>
      <c r="J54" s="197">
        <f t="shared" si="4"/>
        <v>0</v>
      </c>
      <c r="K54" s="197">
        <f t="shared" si="4"/>
        <v>0</v>
      </c>
      <c r="L54" s="197">
        <f t="shared" si="4"/>
        <v>0</v>
      </c>
      <c r="M54" s="197">
        <f t="shared" si="5"/>
        <v>0</v>
      </c>
      <c r="N54" s="197">
        <f t="shared" si="5"/>
        <v>0</v>
      </c>
      <c r="O54" s="197">
        <f t="shared" si="5"/>
        <v>0</v>
      </c>
      <c r="P54" s="197">
        <f t="shared" si="5"/>
        <v>0</v>
      </c>
      <c r="Q54" s="197">
        <f t="shared" si="5"/>
        <v>0</v>
      </c>
    </row>
    <row r="55" spans="2:17" s="178" customFormat="1" ht="15">
      <c r="B55" s="197">
        <f t="shared" si="4"/>
        <v>0.020084687412016248</v>
      </c>
      <c r="C55" s="197">
        <f t="shared" si="4"/>
        <v>0</v>
      </c>
      <c r="D55" s="197">
        <f t="shared" si="4"/>
        <v>0.053421368547418975</v>
      </c>
      <c r="E55" s="197">
        <f t="shared" si="4"/>
        <v>0.06078947368421052</v>
      </c>
      <c r="F55" s="197">
        <f t="shared" si="4"/>
        <v>0</v>
      </c>
      <c r="G55" s="197">
        <f t="shared" si="4"/>
        <v>0</v>
      </c>
      <c r="H55" s="197">
        <f t="shared" si="4"/>
        <v>0</v>
      </c>
      <c r="I55" s="197">
        <f t="shared" si="4"/>
        <v>0</v>
      </c>
      <c r="J55" s="197">
        <f t="shared" si="4"/>
        <v>0</v>
      </c>
      <c r="K55" s="197">
        <f t="shared" si="4"/>
        <v>0</v>
      </c>
      <c r="L55" s="197">
        <f t="shared" si="4"/>
        <v>0</v>
      </c>
      <c r="M55" s="197">
        <f t="shared" si="5"/>
        <v>0</v>
      </c>
      <c r="N55" s="197">
        <f t="shared" si="5"/>
        <v>0</v>
      </c>
      <c r="O55" s="197">
        <f t="shared" si="5"/>
        <v>0</v>
      </c>
      <c r="P55" s="197">
        <f t="shared" si="5"/>
        <v>0</v>
      </c>
      <c r="Q55" s="197">
        <f t="shared" si="5"/>
        <v>0</v>
      </c>
    </row>
    <row r="56" spans="2:17" s="178" customFormat="1" ht="15">
      <c r="B56" s="197">
        <f t="shared" si="4"/>
        <v>0.0001407740061494546</v>
      </c>
      <c r="C56" s="197">
        <f t="shared" si="4"/>
        <v>0.0011298684035624086</v>
      </c>
      <c r="D56" s="197">
        <f t="shared" si="4"/>
        <v>0.012932445705554952</v>
      </c>
      <c r="E56" s="197">
        <f t="shared" si="4"/>
        <v>0</v>
      </c>
      <c r="F56" s="197">
        <f t="shared" si="4"/>
        <v>0</v>
      </c>
      <c r="G56" s="197">
        <f t="shared" si="4"/>
        <v>0</v>
      </c>
      <c r="H56" s="197">
        <f t="shared" si="4"/>
        <v>0</v>
      </c>
      <c r="I56" s="197">
        <f t="shared" si="4"/>
        <v>0</v>
      </c>
      <c r="J56" s="197">
        <f t="shared" si="4"/>
        <v>0</v>
      </c>
      <c r="K56" s="197">
        <f t="shared" si="4"/>
        <v>1</v>
      </c>
      <c r="L56" s="197">
        <f t="shared" si="4"/>
        <v>0</v>
      </c>
      <c r="M56" s="197">
        <f t="shared" si="5"/>
        <v>0.049999999999999996</v>
      </c>
      <c r="N56" s="197">
        <f t="shared" si="5"/>
        <v>0</v>
      </c>
      <c r="O56" s="197">
        <f t="shared" si="5"/>
        <v>0</v>
      </c>
      <c r="P56" s="197">
        <f t="shared" si="5"/>
        <v>0</v>
      </c>
      <c r="Q56" s="197">
        <f t="shared" si="5"/>
        <v>0.19999999999999998</v>
      </c>
    </row>
    <row r="57" spans="2:17" s="178" customFormat="1" ht="15">
      <c r="B57" s="197">
        <f t="shared" si="4"/>
        <v>0.03337319607170833</v>
      </c>
      <c r="C57" s="197">
        <f t="shared" si="4"/>
        <v>0.19292502990828128</v>
      </c>
      <c r="D57" s="197">
        <f t="shared" si="4"/>
        <v>0.007966823092873514</v>
      </c>
      <c r="E57" s="197">
        <f t="shared" si="4"/>
        <v>0.005657894736842105</v>
      </c>
      <c r="F57" s="197">
        <f t="shared" si="4"/>
        <v>0</v>
      </c>
      <c r="G57" s="197">
        <f t="shared" si="4"/>
        <v>0</v>
      </c>
      <c r="H57" s="197">
        <f t="shared" si="4"/>
        <v>0</v>
      </c>
      <c r="I57" s="197">
        <f t="shared" si="4"/>
        <v>0</v>
      </c>
      <c r="J57" s="197">
        <f t="shared" si="4"/>
        <v>0.955590044566153</v>
      </c>
      <c r="K57" s="197">
        <f t="shared" si="4"/>
        <v>0</v>
      </c>
      <c r="L57" s="197">
        <f t="shared" si="4"/>
        <v>0</v>
      </c>
      <c r="M57" s="197">
        <f t="shared" si="5"/>
        <v>0</v>
      </c>
      <c r="N57" s="197">
        <f t="shared" si="5"/>
        <v>0</v>
      </c>
      <c r="O57" s="197">
        <f t="shared" si="5"/>
        <v>0</v>
      </c>
      <c r="P57" s="197">
        <f t="shared" si="5"/>
        <v>0</v>
      </c>
      <c r="Q57" s="197">
        <f t="shared" si="5"/>
        <v>0</v>
      </c>
    </row>
    <row r="58" spans="2:17" s="178" customFormat="1" ht="15">
      <c r="B58" s="197">
        <f t="shared" si="4"/>
        <v>0.0018676947350521698</v>
      </c>
      <c r="C58" s="197">
        <f t="shared" si="4"/>
        <v>0</v>
      </c>
      <c r="D58" s="197">
        <f t="shared" si="4"/>
        <v>0</v>
      </c>
      <c r="E58" s="197">
        <f t="shared" si="4"/>
        <v>0</v>
      </c>
      <c r="F58" s="197">
        <f t="shared" si="4"/>
        <v>0</v>
      </c>
      <c r="G58" s="197">
        <f t="shared" si="4"/>
        <v>0</v>
      </c>
      <c r="H58" s="197">
        <f t="shared" si="4"/>
        <v>0</v>
      </c>
      <c r="I58" s="197">
        <f t="shared" si="4"/>
        <v>0</v>
      </c>
      <c r="J58" s="197">
        <f t="shared" si="4"/>
        <v>0</v>
      </c>
      <c r="K58" s="197">
        <f t="shared" si="4"/>
        <v>0</v>
      </c>
      <c r="L58" s="197">
        <f t="shared" si="4"/>
        <v>0</v>
      </c>
      <c r="M58" s="197">
        <f t="shared" si="5"/>
        <v>0</v>
      </c>
      <c r="N58" s="197">
        <f t="shared" si="5"/>
        <v>0</v>
      </c>
      <c r="O58" s="197">
        <f t="shared" si="5"/>
        <v>0</v>
      </c>
      <c r="P58" s="197">
        <f t="shared" si="5"/>
        <v>0</v>
      </c>
      <c r="Q58" s="197">
        <f t="shared" si="5"/>
        <v>0</v>
      </c>
    </row>
    <row r="59" spans="1:21" s="255" customFormat="1" ht="15">
      <c r="A59" s="204"/>
      <c r="B59" s="197">
        <f t="shared" si="4"/>
        <v>1</v>
      </c>
      <c r="C59" s="197">
        <f t="shared" si="4"/>
        <v>1</v>
      </c>
      <c r="D59" s="197">
        <f t="shared" si="4"/>
        <v>1</v>
      </c>
      <c r="E59" s="197">
        <f t="shared" si="4"/>
        <v>1</v>
      </c>
      <c r="F59" s="197">
        <f t="shared" si="4"/>
        <v>1</v>
      </c>
      <c r="G59" s="197">
        <f t="shared" si="4"/>
        <v>1</v>
      </c>
      <c r="H59" s="197">
        <f t="shared" si="4"/>
        <v>1</v>
      </c>
      <c r="I59" s="197">
        <f t="shared" si="4"/>
        <v>1</v>
      </c>
      <c r="J59" s="197">
        <f t="shared" si="4"/>
        <v>1</v>
      </c>
      <c r="K59" s="197">
        <f t="shared" si="4"/>
        <v>1</v>
      </c>
      <c r="L59" s="197">
        <f t="shared" si="4"/>
        <v>1</v>
      </c>
      <c r="M59" s="197">
        <f t="shared" si="5"/>
        <v>1</v>
      </c>
      <c r="N59" s="197">
        <f t="shared" si="5"/>
        <v>1</v>
      </c>
      <c r="O59" s="197">
        <f t="shared" si="5"/>
        <v>1</v>
      </c>
      <c r="P59" s="197">
        <f t="shared" si="5"/>
        <v>1</v>
      </c>
      <c r="Q59" s="197">
        <f t="shared" si="5"/>
        <v>1</v>
      </c>
      <c r="R59" s="178"/>
      <c r="S59" s="178"/>
      <c r="T59" s="178"/>
      <c r="U59" s="178"/>
    </row>
    <row r="60" spans="1:19" s="255" customFormat="1" ht="15">
      <c r="A60" s="204"/>
      <c r="B60" s="204"/>
      <c r="C60" s="204"/>
      <c r="D60" s="204"/>
      <c r="E60" s="204"/>
      <c r="F60" s="204"/>
      <c r="G60" s="204"/>
      <c r="H60" s="204"/>
      <c r="I60" s="204"/>
      <c r="J60" s="204"/>
      <c r="K60" s="204"/>
      <c r="L60" s="204"/>
      <c r="M60" s="204"/>
      <c r="N60" s="204"/>
      <c r="O60" s="204"/>
      <c r="P60" s="204"/>
      <c r="Q60" s="204"/>
      <c r="R60" s="204"/>
      <c r="S60" s="204"/>
    </row>
    <row r="61" spans="1:19" s="255" customFormat="1" ht="15">
      <c r="A61" s="204"/>
      <c r="B61" s="204"/>
      <c r="C61" s="204"/>
      <c r="D61" s="204"/>
      <c r="E61" s="204"/>
      <c r="F61" s="204"/>
      <c r="G61" s="204"/>
      <c r="H61" s="204"/>
      <c r="I61" s="204"/>
      <c r="J61" s="204"/>
      <c r="K61" s="204"/>
      <c r="L61" s="204"/>
      <c r="M61" s="204"/>
      <c r="N61" s="204"/>
      <c r="O61" s="204"/>
      <c r="P61" s="204"/>
      <c r="Q61" s="204"/>
      <c r="R61" s="204"/>
      <c r="S61" s="204"/>
    </row>
    <row r="62" spans="1:19" s="255" customFormat="1" ht="15">
      <c r="A62" s="204"/>
      <c r="B62" s="204"/>
      <c r="C62" s="204"/>
      <c r="D62" s="204"/>
      <c r="E62" s="204"/>
      <c r="F62" s="204"/>
      <c r="G62" s="204"/>
      <c r="H62" s="204"/>
      <c r="I62" s="204"/>
      <c r="J62" s="204"/>
      <c r="K62" s="204"/>
      <c r="L62" s="204"/>
      <c r="M62" s="204"/>
      <c r="N62" s="204"/>
      <c r="O62" s="204"/>
      <c r="P62" s="204"/>
      <c r="Q62" s="204"/>
      <c r="R62" s="204"/>
      <c r="S62" s="204"/>
    </row>
    <row r="63" spans="1:19" s="255" customFormat="1" ht="15">
      <c r="A63" s="204"/>
      <c r="B63" s="205">
        <f aca="true" t="shared" si="6" ref="B63:L63">B5/B$12</f>
        <v>0</v>
      </c>
      <c r="C63" s="205">
        <f t="shared" si="6"/>
        <v>0</v>
      </c>
      <c r="D63" s="205">
        <f t="shared" si="6"/>
        <v>0</v>
      </c>
      <c r="E63" s="205">
        <f t="shared" si="6"/>
        <v>0</v>
      </c>
      <c r="F63" s="205">
        <f t="shared" si="6"/>
        <v>0</v>
      </c>
      <c r="G63" s="205">
        <f t="shared" si="6"/>
        <v>0</v>
      </c>
      <c r="H63" s="205">
        <f t="shared" si="6"/>
        <v>0</v>
      </c>
      <c r="I63" s="205">
        <f t="shared" si="6"/>
        <v>0</v>
      </c>
      <c r="J63" s="205">
        <f t="shared" si="6"/>
        <v>0</v>
      </c>
      <c r="K63" s="205">
        <f t="shared" si="6"/>
        <v>0</v>
      </c>
      <c r="L63" s="205">
        <f t="shared" si="6"/>
        <v>0</v>
      </c>
      <c r="M63" s="205">
        <f aca="true" t="shared" si="7" ref="M63:Q69">N5/N$12</f>
        <v>0</v>
      </c>
      <c r="N63" s="205">
        <f t="shared" si="7"/>
        <v>0</v>
      </c>
      <c r="O63" s="205">
        <f t="shared" si="7"/>
        <v>0</v>
      </c>
      <c r="P63" s="205">
        <f t="shared" si="7"/>
        <v>0</v>
      </c>
      <c r="Q63" s="205">
        <f t="shared" si="7"/>
        <v>0</v>
      </c>
      <c r="R63" s="204"/>
      <c r="S63" s="204"/>
    </row>
    <row r="64" spans="1:19" s="255" customFormat="1" ht="15">
      <c r="A64" s="204"/>
      <c r="B64" s="205">
        <f aca="true" t="shared" si="8" ref="B64:L64">B6/B$12</f>
        <v>0.9425865063236798</v>
      </c>
      <c r="C64" s="205">
        <f t="shared" si="8"/>
        <v>0.8045327661837034</v>
      </c>
      <c r="D64" s="205">
        <f t="shared" si="8"/>
        <v>0.9256793626541526</v>
      </c>
      <c r="E64" s="205">
        <f t="shared" si="8"/>
        <v>0.9335526315789473</v>
      </c>
      <c r="F64" s="205">
        <f t="shared" si="8"/>
        <v>1</v>
      </c>
      <c r="G64" s="205">
        <f t="shared" si="8"/>
        <v>1</v>
      </c>
      <c r="H64" s="205">
        <f t="shared" si="8"/>
        <v>1</v>
      </c>
      <c r="I64" s="205">
        <f t="shared" si="8"/>
        <v>1</v>
      </c>
      <c r="J64" s="205">
        <f t="shared" si="8"/>
        <v>0.04440995543384702</v>
      </c>
      <c r="K64" s="205">
        <f t="shared" si="8"/>
        <v>0</v>
      </c>
      <c r="L64" s="205">
        <f t="shared" si="8"/>
        <v>1</v>
      </c>
      <c r="M64" s="205">
        <f t="shared" si="7"/>
        <v>0.9500000000000001</v>
      </c>
      <c r="N64" s="205">
        <f t="shared" si="7"/>
        <v>1</v>
      </c>
      <c r="O64" s="205">
        <f t="shared" si="7"/>
        <v>1</v>
      </c>
      <c r="P64" s="205">
        <f t="shared" si="7"/>
        <v>1</v>
      </c>
      <c r="Q64" s="205">
        <f t="shared" si="7"/>
        <v>0.7999999999999999</v>
      </c>
      <c r="R64" s="204"/>
      <c r="S64" s="204"/>
    </row>
    <row r="65" spans="1:19" s="255" customFormat="1" ht="15">
      <c r="A65" s="204"/>
      <c r="B65" s="205">
        <f aca="true" t="shared" si="9" ref="B65:L65">B7/B$12</f>
        <v>0.0019471414513939414</v>
      </c>
      <c r="C65" s="205">
        <f t="shared" si="9"/>
        <v>0.0014123355044530109</v>
      </c>
      <c r="D65" s="205">
        <f t="shared" si="9"/>
        <v>0</v>
      </c>
      <c r="E65" s="205">
        <f t="shared" si="9"/>
        <v>0</v>
      </c>
      <c r="F65" s="205">
        <f t="shared" si="9"/>
        <v>0</v>
      </c>
      <c r="G65" s="205">
        <f t="shared" si="9"/>
        <v>0</v>
      </c>
      <c r="H65" s="205">
        <f t="shared" si="9"/>
        <v>0</v>
      </c>
      <c r="I65" s="205">
        <f t="shared" si="9"/>
        <v>0</v>
      </c>
      <c r="J65" s="205">
        <f t="shared" si="9"/>
        <v>0</v>
      </c>
      <c r="K65" s="205">
        <f t="shared" si="9"/>
        <v>0</v>
      </c>
      <c r="L65" s="205">
        <f t="shared" si="9"/>
        <v>0</v>
      </c>
      <c r="M65" s="205">
        <f t="shared" si="7"/>
        <v>0</v>
      </c>
      <c r="N65" s="205">
        <f t="shared" si="7"/>
        <v>0</v>
      </c>
      <c r="O65" s="205">
        <f t="shared" si="7"/>
        <v>0</v>
      </c>
      <c r="P65" s="205">
        <f t="shared" si="7"/>
        <v>0</v>
      </c>
      <c r="Q65" s="205">
        <f t="shared" si="7"/>
        <v>0</v>
      </c>
      <c r="R65" s="204"/>
      <c r="S65" s="204"/>
    </row>
    <row r="66" spans="1:19" s="255" customFormat="1" ht="15">
      <c r="A66" s="204"/>
      <c r="B66" s="205">
        <f aca="true" t="shared" si="10" ref="B66:L66">B8/B$12</f>
        <v>0.020084687412016248</v>
      </c>
      <c r="C66" s="205">
        <f t="shared" si="10"/>
        <v>0</v>
      </c>
      <c r="D66" s="205">
        <f t="shared" si="10"/>
        <v>0.053421368547418975</v>
      </c>
      <c r="E66" s="205">
        <f t="shared" si="10"/>
        <v>0.06078947368421052</v>
      </c>
      <c r="F66" s="205">
        <f t="shared" si="10"/>
        <v>0</v>
      </c>
      <c r="G66" s="205">
        <f t="shared" si="10"/>
        <v>0</v>
      </c>
      <c r="H66" s="205">
        <f t="shared" si="10"/>
        <v>0</v>
      </c>
      <c r="I66" s="205">
        <f t="shared" si="10"/>
        <v>0</v>
      </c>
      <c r="J66" s="205">
        <f t="shared" si="10"/>
        <v>0</v>
      </c>
      <c r="K66" s="205">
        <f t="shared" si="10"/>
        <v>0</v>
      </c>
      <c r="L66" s="205">
        <f t="shared" si="10"/>
        <v>0</v>
      </c>
      <c r="M66" s="205">
        <f t="shared" si="7"/>
        <v>0</v>
      </c>
      <c r="N66" s="205">
        <f t="shared" si="7"/>
        <v>0</v>
      </c>
      <c r="O66" s="205">
        <f t="shared" si="7"/>
        <v>0</v>
      </c>
      <c r="P66" s="205">
        <f t="shared" si="7"/>
        <v>0</v>
      </c>
      <c r="Q66" s="205">
        <f t="shared" si="7"/>
        <v>0</v>
      </c>
      <c r="R66" s="204"/>
      <c r="S66" s="204"/>
    </row>
    <row r="67" spans="1:19" s="255" customFormat="1" ht="15">
      <c r="A67" s="204"/>
      <c r="B67" s="205">
        <f aca="true" t="shared" si="11" ref="B67:L67">B9/B$12</f>
        <v>0.0001407740061494546</v>
      </c>
      <c r="C67" s="205">
        <f t="shared" si="11"/>
        <v>0.0011298684035624086</v>
      </c>
      <c r="D67" s="205">
        <f t="shared" si="11"/>
        <v>0.012932445705554952</v>
      </c>
      <c r="E67" s="205">
        <f t="shared" si="11"/>
        <v>0</v>
      </c>
      <c r="F67" s="205">
        <f t="shared" si="11"/>
        <v>0</v>
      </c>
      <c r="G67" s="205">
        <f t="shared" si="11"/>
        <v>0</v>
      </c>
      <c r="H67" s="205">
        <f t="shared" si="11"/>
        <v>0</v>
      </c>
      <c r="I67" s="205">
        <f t="shared" si="11"/>
        <v>0</v>
      </c>
      <c r="J67" s="205">
        <f t="shared" si="11"/>
        <v>0</v>
      </c>
      <c r="K67" s="205">
        <f t="shared" si="11"/>
        <v>1</v>
      </c>
      <c r="L67" s="205">
        <f t="shared" si="11"/>
        <v>0</v>
      </c>
      <c r="M67" s="205">
        <f t="shared" si="7"/>
        <v>0.049999999999999996</v>
      </c>
      <c r="N67" s="205">
        <f t="shared" si="7"/>
        <v>0</v>
      </c>
      <c r="O67" s="205">
        <f t="shared" si="7"/>
        <v>0</v>
      </c>
      <c r="P67" s="205">
        <f t="shared" si="7"/>
        <v>0</v>
      </c>
      <c r="Q67" s="205">
        <f t="shared" si="7"/>
        <v>0.19999999999999998</v>
      </c>
      <c r="R67" s="204"/>
      <c r="S67" s="204"/>
    </row>
    <row r="68" spans="1:19" s="255" customFormat="1" ht="15">
      <c r="A68" s="204"/>
      <c r="B68" s="205">
        <f aca="true" t="shared" si="12" ref="B68:L68">B10/B$12</f>
        <v>0.03337319607170833</v>
      </c>
      <c r="C68" s="205">
        <f t="shared" si="12"/>
        <v>0.19292502990828128</v>
      </c>
      <c r="D68" s="205">
        <f t="shared" si="12"/>
        <v>0.007966823092873514</v>
      </c>
      <c r="E68" s="205">
        <f t="shared" si="12"/>
        <v>0.005657894736842105</v>
      </c>
      <c r="F68" s="205">
        <f t="shared" si="12"/>
        <v>0</v>
      </c>
      <c r="G68" s="205">
        <f t="shared" si="12"/>
        <v>0</v>
      </c>
      <c r="H68" s="205">
        <f t="shared" si="12"/>
        <v>0</v>
      </c>
      <c r="I68" s="205">
        <f t="shared" si="12"/>
        <v>0</v>
      </c>
      <c r="J68" s="205">
        <f t="shared" si="12"/>
        <v>0.955590044566153</v>
      </c>
      <c r="K68" s="205">
        <f t="shared" si="12"/>
        <v>0</v>
      </c>
      <c r="L68" s="205">
        <f t="shared" si="12"/>
        <v>0</v>
      </c>
      <c r="M68" s="205">
        <f t="shared" si="7"/>
        <v>0</v>
      </c>
      <c r="N68" s="205">
        <f t="shared" si="7"/>
        <v>0</v>
      </c>
      <c r="O68" s="205">
        <f t="shared" si="7"/>
        <v>0</v>
      </c>
      <c r="P68" s="205">
        <f t="shared" si="7"/>
        <v>0</v>
      </c>
      <c r="Q68" s="205">
        <f t="shared" si="7"/>
        <v>0</v>
      </c>
      <c r="R68" s="204"/>
      <c r="S68" s="204"/>
    </row>
    <row r="69" spans="1:19" s="255" customFormat="1" ht="15">
      <c r="A69" s="204"/>
      <c r="B69" s="205">
        <f aca="true" t="shared" si="13" ref="B69:L69">B11/B$12</f>
        <v>0.0018676947350521698</v>
      </c>
      <c r="C69" s="205">
        <f t="shared" si="13"/>
        <v>0</v>
      </c>
      <c r="D69" s="205">
        <f t="shared" si="13"/>
        <v>0</v>
      </c>
      <c r="E69" s="205">
        <f t="shared" si="13"/>
        <v>0</v>
      </c>
      <c r="F69" s="205">
        <f t="shared" si="13"/>
        <v>0</v>
      </c>
      <c r="G69" s="205">
        <f t="shared" si="13"/>
        <v>0</v>
      </c>
      <c r="H69" s="205">
        <f t="shared" si="13"/>
        <v>0</v>
      </c>
      <c r="I69" s="205">
        <f t="shared" si="13"/>
        <v>0</v>
      </c>
      <c r="J69" s="205">
        <f t="shared" si="13"/>
        <v>0</v>
      </c>
      <c r="K69" s="205">
        <f t="shared" si="13"/>
        <v>0</v>
      </c>
      <c r="L69" s="205">
        <f t="shared" si="13"/>
        <v>0</v>
      </c>
      <c r="M69" s="205">
        <f t="shared" si="7"/>
        <v>0</v>
      </c>
      <c r="N69" s="205">
        <f t="shared" si="7"/>
        <v>0</v>
      </c>
      <c r="O69" s="205">
        <f t="shared" si="7"/>
        <v>0</v>
      </c>
      <c r="P69" s="205">
        <f t="shared" si="7"/>
        <v>0</v>
      </c>
      <c r="Q69" s="205">
        <f t="shared" si="7"/>
        <v>0</v>
      </c>
      <c r="R69" s="204"/>
      <c r="S69" s="204"/>
    </row>
    <row r="70" spans="1:19" s="255" customFormat="1" ht="15">
      <c r="A70" s="204"/>
      <c r="B70" s="205">
        <f>SUM(B63:B69)</f>
        <v>1</v>
      </c>
      <c r="C70" s="205">
        <f aca="true" t="shared" si="14" ref="C70:Q70">SUM(C63:C69)</f>
        <v>1</v>
      </c>
      <c r="D70" s="205">
        <f t="shared" si="14"/>
        <v>1</v>
      </c>
      <c r="E70" s="205">
        <f t="shared" si="14"/>
        <v>0.9999999999999999</v>
      </c>
      <c r="F70" s="205">
        <f t="shared" si="14"/>
        <v>1</v>
      </c>
      <c r="G70" s="205">
        <f t="shared" si="14"/>
        <v>1</v>
      </c>
      <c r="H70" s="205">
        <f t="shared" si="14"/>
        <v>1</v>
      </c>
      <c r="I70" s="205">
        <f t="shared" si="14"/>
        <v>1</v>
      </c>
      <c r="J70" s="205">
        <f t="shared" si="14"/>
        <v>1</v>
      </c>
      <c r="K70" s="205">
        <f t="shared" si="14"/>
        <v>1</v>
      </c>
      <c r="L70" s="205">
        <f t="shared" si="14"/>
        <v>1</v>
      </c>
      <c r="M70" s="205">
        <f t="shared" si="14"/>
        <v>1</v>
      </c>
      <c r="N70" s="205">
        <f t="shared" si="14"/>
        <v>1</v>
      </c>
      <c r="O70" s="205">
        <f t="shared" si="14"/>
        <v>1</v>
      </c>
      <c r="P70" s="205">
        <f t="shared" si="14"/>
        <v>1</v>
      </c>
      <c r="Q70" s="205">
        <f t="shared" si="14"/>
        <v>0.9999999999999999</v>
      </c>
      <c r="R70" s="204"/>
      <c r="S70" s="204"/>
    </row>
    <row r="71" s="255" customFormat="1" ht="15"/>
    <row r="72" s="255" customFormat="1" ht="15"/>
    <row r="73" s="255" customFormat="1" ht="15"/>
  </sheetData>
  <mergeCells count="6">
    <mergeCell ref="A1:T1"/>
    <mergeCell ref="B3:L3"/>
    <mergeCell ref="M3:M4"/>
    <mergeCell ref="N3:R3"/>
    <mergeCell ref="S3:S4"/>
    <mergeCell ref="T3:T4"/>
  </mergeCells>
  <printOptions horizontalCentered="1" verticalCentered="1"/>
  <pageMargins left="0.6299212598425197" right="0.6299212598425197" top="0" bottom="0" header="0.31496062992125984" footer="0.31496062992125984"/>
  <pageSetup fitToHeight="1" fitToWidth="1" horizontalDpi="600" verticalDpi="600" orientation="landscape" paperSize="9" scale="62"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K57"/>
  <sheetViews>
    <sheetView showGridLines="0" workbookViewId="0" topLeftCell="A1">
      <selection activeCell="O32" sqref="O32"/>
    </sheetView>
  </sheetViews>
  <sheetFormatPr defaultColWidth="9.140625" defaultRowHeight="15"/>
  <cols>
    <col min="1" max="1" width="6.00390625" style="10" customWidth="1"/>
    <col min="2" max="2" width="20.140625" style="10" bestFit="1" customWidth="1"/>
    <col min="3" max="5" width="12.00390625" style="10" customWidth="1"/>
    <col min="6" max="6" width="12.8515625" style="10" customWidth="1"/>
    <col min="7" max="7" width="12.00390625" style="10" customWidth="1"/>
    <col min="8" max="8" width="14.28125" style="10" customWidth="1"/>
    <col min="9" max="9" width="12.57421875" style="10" customWidth="1"/>
    <col min="10" max="11" width="12.00390625" style="10" customWidth="1"/>
    <col min="12" max="12" width="20.57421875" style="10" bestFit="1" customWidth="1"/>
    <col min="13" max="16384" width="9.140625" style="10" customWidth="1"/>
  </cols>
  <sheetData>
    <row r="1" spans="1:11" ht="18.75">
      <c r="A1" s="326" t="s">
        <v>212</v>
      </c>
      <c r="B1" s="326"/>
      <c r="C1" s="326"/>
      <c r="D1" s="326"/>
      <c r="E1" s="326"/>
      <c r="F1" s="326"/>
      <c r="G1" s="326"/>
      <c r="H1" s="326"/>
      <c r="I1" s="326"/>
      <c r="J1" s="326"/>
      <c r="K1" s="326"/>
    </row>
    <row r="2" spans="3:11" ht="13.5" thickBot="1">
      <c r="C2" s="69"/>
      <c r="D2" s="69"/>
      <c r="E2" s="69"/>
      <c r="F2" s="69"/>
      <c r="G2" s="69"/>
      <c r="H2" s="69"/>
      <c r="I2" s="69"/>
      <c r="J2" s="69"/>
      <c r="K2" s="181" t="s">
        <v>0</v>
      </c>
    </row>
    <row r="3" spans="1:11" ht="15">
      <c r="A3" s="374" t="s">
        <v>1</v>
      </c>
      <c r="B3" s="376" t="s">
        <v>33</v>
      </c>
      <c r="C3" s="378" t="s">
        <v>57</v>
      </c>
      <c r="D3" s="378" t="s">
        <v>58</v>
      </c>
      <c r="E3" s="380" t="s">
        <v>59</v>
      </c>
      <c r="F3" s="380"/>
      <c r="G3" s="380"/>
      <c r="H3" s="378" t="s">
        <v>60</v>
      </c>
      <c r="I3" s="378" t="s">
        <v>61</v>
      </c>
      <c r="J3" s="378" t="s">
        <v>62</v>
      </c>
      <c r="K3" s="381" t="s">
        <v>11</v>
      </c>
    </row>
    <row r="4" spans="1:11" s="31" customFormat="1" ht="38.25">
      <c r="A4" s="375" t="s">
        <v>1</v>
      </c>
      <c r="B4" s="377" t="s">
        <v>33</v>
      </c>
      <c r="C4" s="379" t="s">
        <v>57</v>
      </c>
      <c r="D4" s="379" t="s">
        <v>58</v>
      </c>
      <c r="E4" s="77" t="s">
        <v>63</v>
      </c>
      <c r="F4" s="77" t="s">
        <v>64</v>
      </c>
      <c r="G4" s="262" t="s">
        <v>65</v>
      </c>
      <c r="H4" s="379" t="s">
        <v>66</v>
      </c>
      <c r="I4" s="379" t="s">
        <v>61</v>
      </c>
      <c r="J4" s="379" t="s">
        <v>62</v>
      </c>
      <c r="K4" s="382" t="s">
        <v>11</v>
      </c>
    </row>
    <row r="5" spans="1:11" ht="15">
      <c r="A5" s="268"/>
      <c r="B5" s="126" t="s">
        <v>67</v>
      </c>
      <c r="C5" s="161">
        <f>'[7]10 i 11 koregirano'!C5</f>
        <v>4094981</v>
      </c>
      <c r="D5" s="161">
        <f>'[7]10 i 11 koregirano'!D5</f>
        <v>58766</v>
      </c>
      <c r="E5" s="161">
        <f>'[7]10 i 11 koregirano'!E5</f>
        <v>3126061</v>
      </c>
      <c r="F5" s="161">
        <f>'[7]10 i 11 koregirano'!F5</f>
        <v>1763267</v>
      </c>
      <c r="G5" s="161">
        <f>'[7]10 i 11 koregirano'!G5</f>
        <v>5002779</v>
      </c>
      <c r="H5" s="161">
        <f>'[7]10 i 11 koregirano'!H5</f>
        <v>0</v>
      </c>
      <c r="I5" s="161">
        <f>'[7]10 i 11 koregirano'!I5</f>
        <v>0</v>
      </c>
      <c r="J5" s="161">
        <f>'[7]10 i 11 koregirano'!J5</f>
        <v>3070</v>
      </c>
      <c r="K5" s="237">
        <f>'[7]10 i 11 koregirano'!K5</f>
        <v>9159596</v>
      </c>
    </row>
    <row r="6" spans="1:11" ht="15">
      <c r="A6" s="268">
        <v>1</v>
      </c>
      <c r="B6" s="70" t="s">
        <v>73</v>
      </c>
      <c r="C6" s="271">
        <f>'[7]10 i 11 koregirano'!C6</f>
        <v>404478</v>
      </c>
      <c r="D6" s="271">
        <f>'[7]10 i 11 koregirano'!D6</f>
        <v>12115</v>
      </c>
      <c r="E6" s="271">
        <f>'[7]10 i 11 koregirano'!E6</f>
        <v>164468</v>
      </c>
      <c r="F6" s="271">
        <f>'[7]10 i 11 koregirano'!F6</f>
        <v>146252</v>
      </c>
      <c r="G6" s="271">
        <f>'[7]10 i 11 koregirano'!G6</f>
        <v>317238</v>
      </c>
      <c r="H6" s="271">
        <f>'[7]10 i 11 koregirano'!H6</f>
        <v>0</v>
      </c>
      <c r="I6" s="271">
        <f>'[7]10 i 11 koregirano'!I6</f>
        <v>0</v>
      </c>
      <c r="J6" s="271">
        <f>'[7]10 i 11 koregirano'!J6</f>
        <v>0</v>
      </c>
      <c r="K6" s="272">
        <f>'[7]10 i 11 koregirano'!K6</f>
        <v>733831</v>
      </c>
    </row>
    <row r="7" spans="1:11" ht="15">
      <c r="A7" s="268">
        <v>2</v>
      </c>
      <c r="B7" s="70" t="s">
        <v>3</v>
      </c>
      <c r="C7" s="271">
        <f>'[7]10 i 11 koregirano'!C7</f>
        <v>649416</v>
      </c>
      <c r="D7" s="271">
        <f>'[7]10 i 11 koregirano'!D7</f>
        <v>6598</v>
      </c>
      <c r="E7" s="271">
        <f>'[7]10 i 11 koregirano'!E7</f>
        <v>954194</v>
      </c>
      <c r="F7" s="271">
        <f>'[7]10 i 11 koregirano'!F7</f>
        <v>268687</v>
      </c>
      <c r="G7" s="271">
        <f>'[7]10 i 11 koregirano'!G7</f>
        <v>1281347</v>
      </c>
      <c r="H7" s="271">
        <f>'[7]10 i 11 koregirano'!H7</f>
        <v>0</v>
      </c>
      <c r="I7" s="271">
        <f>'[7]10 i 11 koregirano'!I7</f>
        <v>0</v>
      </c>
      <c r="J7" s="271">
        <f>'[7]10 i 11 koregirano'!J7</f>
        <v>0</v>
      </c>
      <c r="K7" s="272">
        <f>'[7]10 i 11 koregirano'!K7</f>
        <v>1937361</v>
      </c>
    </row>
    <row r="8" spans="1:11" ht="15">
      <c r="A8" s="268">
        <v>3</v>
      </c>
      <c r="B8" s="70" t="s">
        <v>4</v>
      </c>
      <c r="C8" s="271">
        <f>'[7]10 i 11 koregirano'!C8</f>
        <v>423311</v>
      </c>
      <c r="D8" s="271">
        <f>'[7]10 i 11 koregirano'!D8</f>
        <v>1628</v>
      </c>
      <c r="E8" s="271">
        <f>'[7]10 i 11 koregirano'!E8</f>
        <v>251724</v>
      </c>
      <c r="F8" s="271">
        <f>'[7]10 i 11 koregirano'!F8</f>
        <v>147774</v>
      </c>
      <c r="G8" s="271">
        <f>'[7]10 i 11 koregirano'!G8</f>
        <v>414679</v>
      </c>
      <c r="H8" s="271">
        <f>'[7]10 i 11 koregirano'!H8</f>
        <v>0</v>
      </c>
      <c r="I8" s="271">
        <f>'[7]10 i 11 koregirano'!I8</f>
        <v>0</v>
      </c>
      <c r="J8" s="271">
        <f>'[7]10 i 11 koregirano'!J8</f>
        <v>0</v>
      </c>
      <c r="K8" s="272">
        <f>'[7]10 i 11 koregirano'!K8</f>
        <v>839618</v>
      </c>
    </row>
    <row r="9" spans="1:11" ht="15">
      <c r="A9" s="268">
        <v>4</v>
      </c>
      <c r="B9" s="70" t="s">
        <v>5</v>
      </c>
      <c r="C9" s="271">
        <f>'[7]10 i 11 koregirano'!C9</f>
        <v>330417</v>
      </c>
      <c r="D9" s="271">
        <f>'[7]10 i 11 koregirano'!D9</f>
        <v>2300</v>
      </c>
      <c r="E9" s="271">
        <f>'[7]10 i 11 koregirano'!E9</f>
        <v>168215</v>
      </c>
      <c r="F9" s="271">
        <f>'[7]10 i 11 koregirano'!F9</f>
        <v>168219</v>
      </c>
      <c r="G9" s="271">
        <f>'[7]10 i 11 koregirano'!G9</f>
        <v>338621</v>
      </c>
      <c r="H9" s="271">
        <f>'[7]10 i 11 koregirano'!H9</f>
        <v>0</v>
      </c>
      <c r="I9" s="271">
        <f>'[7]10 i 11 koregirano'!I9</f>
        <v>0</v>
      </c>
      <c r="J9" s="271">
        <f>'[7]10 i 11 koregirano'!J9</f>
        <v>0</v>
      </c>
      <c r="K9" s="272">
        <f>'[7]10 i 11 koregirano'!K9</f>
        <v>671338</v>
      </c>
    </row>
    <row r="10" spans="1:11" ht="15">
      <c r="A10" s="268">
        <v>5</v>
      </c>
      <c r="B10" s="70" t="s">
        <v>7</v>
      </c>
      <c r="C10" s="271">
        <f>'[7]10 i 11 koregirano'!C10</f>
        <v>529842</v>
      </c>
      <c r="D10" s="271">
        <f>'[7]10 i 11 koregirano'!D10</f>
        <v>27608</v>
      </c>
      <c r="E10" s="271">
        <f>'[7]10 i 11 koregirano'!E10</f>
        <v>256267</v>
      </c>
      <c r="F10" s="271">
        <f>'[7]10 i 11 koregirano'!F10</f>
        <v>191098</v>
      </c>
      <c r="G10" s="271">
        <f>'[7]10 i 11 koregirano'!G10</f>
        <v>449764</v>
      </c>
      <c r="H10" s="271">
        <f>'[7]10 i 11 koregirano'!H10</f>
        <v>0</v>
      </c>
      <c r="I10" s="271">
        <f>'[7]10 i 11 koregirano'!I10</f>
        <v>0</v>
      </c>
      <c r="J10" s="271">
        <f>'[7]10 i 11 koregirano'!J10</f>
        <v>0</v>
      </c>
      <c r="K10" s="272">
        <f>'[7]10 i 11 koregirano'!K10</f>
        <v>1007214</v>
      </c>
    </row>
    <row r="11" spans="1:11" ht="15">
      <c r="A11" s="268">
        <v>6</v>
      </c>
      <c r="B11" s="70" t="s">
        <v>6</v>
      </c>
      <c r="C11" s="271">
        <f>'[7]10 i 11 koregirano'!C11</f>
        <v>370617</v>
      </c>
      <c r="D11" s="271">
        <f>'[7]10 i 11 koregirano'!D11</f>
        <v>0</v>
      </c>
      <c r="E11" s="271">
        <f>'[7]10 i 11 koregirano'!E11</f>
        <v>197971</v>
      </c>
      <c r="F11" s="271">
        <f>'[7]10 i 11 koregirano'!F11</f>
        <v>200462</v>
      </c>
      <c r="G11" s="271">
        <f>'[7]10 i 11 koregirano'!G11</f>
        <v>402417</v>
      </c>
      <c r="H11" s="271">
        <f>'[7]10 i 11 koregirano'!H11</f>
        <v>0</v>
      </c>
      <c r="I11" s="271">
        <f>'[7]10 i 11 koregirano'!I11</f>
        <v>0</v>
      </c>
      <c r="J11" s="271">
        <f>'[7]10 i 11 koregirano'!J11</f>
        <v>0</v>
      </c>
      <c r="K11" s="272">
        <f>'[7]10 i 11 koregirano'!K11</f>
        <v>773034</v>
      </c>
    </row>
    <row r="12" spans="1:11" ht="15">
      <c r="A12" s="268">
        <v>7</v>
      </c>
      <c r="B12" s="70" t="s">
        <v>243</v>
      </c>
      <c r="C12" s="271">
        <f>'[7]10 i 11 koregirano'!C12</f>
        <v>133223</v>
      </c>
      <c r="D12" s="271">
        <f>'[7]10 i 11 koregirano'!D12</f>
        <v>0</v>
      </c>
      <c r="E12" s="271">
        <f>'[7]10 i 11 koregirano'!E12</f>
        <v>139154</v>
      </c>
      <c r="F12" s="271">
        <f>'[7]10 i 11 koregirano'!F12</f>
        <v>79656</v>
      </c>
      <c r="G12" s="271">
        <f>'[7]10 i 11 koregirano'!G12</f>
        <v>220852</v>
      </c>
      <c r="H12" s="271">
        <f>'[7]10 i 11 koregirano'!H12</f>
        <v>0</v>
      </c>
      <c r="I12" s="271">
        <f>'[7]10 i 11 koregirano'!I12</f>
        <v>0</v>
      </c>
      <c r="J12" s="271">
        <f>'[7]10 i 11 koregirano'!J12</f>
        <v>0</v>
      </c>
      <c r="K12" s="272">
        <f>'[7]10 i 11 koregirano'!K12</f>
        <v>354075</v>
      </c>
    </row>
    <row r="13" spans="1:11" ht="15">
      <c r="A13" s="268">
        <v>8</v>
      </c>
      <c r="B13" s="70" t="s">
        <v>8</v>
      </c>
      <c r="C13" s="271">
        <f>'[7]10 i 11 koregirano'!C13</f>
        <v>375659</v>
      </c>
      <c r="D13" s="271">
        <f>'[7]10 i 11 koregirano'!D13</f>
        <v>0</v>
      </c>
      <c r="E13" s="271">
        <f>'[7]10 i 11 koregirano'!E13</f>
        <v>205609</v>
      </c>
      <c r="F13" s="271">
        <f>'[7]10 i 11 koregirano'!F13</f>
        <v>123469</v>
      </c>
      <c r="G13" s="271">
        <f>'[7]10 i 11 koregirano'!G13</f>
        <v>333014</v>
      </c>
      <c r="H13" s="271">
        <f>'[7]10 i 11 koregirano'!H13</f>
        <v>0</v>
      </c>
      <c r="I13" s="271">
        <f>'[7]10 i 11 koregirano'!I13</f>
        <v>0</v>
      </c>
      <c r="J13" s="271">
        <f>'[7]10 i 11 koregirano'!J13</f>
        <v>0</v>
      </c>
      <c r="K13" s="272">
        <f>'[7]10 i 11 koregirano'!K13</f>
        <v>708673</v>
      </c>
    </row>
    <row r="14" spans="1:11" ht="15">
      <c r="A14" s="268">
        <v>9</v>
      </c>
      <c r="B14" s="70" t="s">
        <v>31</v>
      </c>
      <c r="C14" s="271">
        <f>'[7]10 i 11 koregirano'!C14</f>
        <v>296984</v>
      </c>
      <c r="D14" s="271">
        <f>'[7]10 i 11 koregirano'!D14</f>
        <v>5599</v>
      </c>
      <c r="E14" s="271">
        <f>'[7]10 i 11 koregirano'!E14</f>
        <v>461021</v>
      </c>
      <c r="F14" s="271">
        <f>'[7]10 i 11 koregirano'!F14</f>
        <v>208353</v>
      </c>
      <c r="G14" s="271">
        <f>'[7]10 i 11 koregirano'!G14</f>
        <v>674873</v>
      </c>
      <c r="H14" s="271">
        <f>'[7]10 i 11 koregirano'!H14</f>
        <v>0</v>
      </c>
      <c r="I14" s="271">
        <f>'[7]10 i 11 koregirano'!I14</f>
        <v>0</v>
      </c>
      <c r="J14" s="271">
        <f>'[7]10 i 11 koregirano'!J14</f>
        <v>3070</v>
      </c>
      <c r="K14" s="272">
        <f>'[7]10 i 11 koregirano'!K14</f>
        <v>980526</v>
      </c>
    </row>
    <row r="15" spans="1:11" ht="15">
      <c r="A15" s="268">
        <v>10</v>
      </c>
      <c r="B15" s="70" t="s">
        <v>229</v>
      </c>
      <c r="C15" s="271">
        <f>'[7]10 i 11 koregirano'!C15</f>
        <v>354136</v>
      </c>
      <c r="D15" s="271">
        <f>'[7]10 i 11 koregirano'!D15</f>
        <v>0</v>
      </c>
      <c r="E15" s="271">
        <f>'[7]10 i 11 koregirano'!E15</f>
        <v>176835</v>
      </c>
      <c r="F15" s="271">
        <f>'[7]10 i 11 koregirano'!F15</f>
        <v>122439</v>
      </c>
      <c r="G15" s="271">
        <f>'[7]10 i 11 koregirano'!G15</f>
        <v>307225</v>
      </c>
      <c r="H15" s="271">
        <f>'[7]10 i 11 koregirano'!H15</f>
        <v>0</v>
      </c>
      <c r="I15" s="271">
        <f>'[7]10 i 11 koregirano'!I15</f>
        <v>0</v>
      </c>
      <c r="J15" s="271">
        <f>'[7]10 i 11 koregirano'!J15</f>
        <v>0</v>
      </c>
      <c r="K15" s="272">
        <f>'[7]10 i 11 koregirano'!K15</f>
        <v>661361</v>
      </c>
    </row>
    <row r="16" spans="1:11" ht="15">
      <c r="A16" s="268">
        <v>11</v>
      </c>
      <c r="B16" s="70" t="s">
        <v>10</v>
      </c>
      <c r="C16" s="271">
        <f>'[7]10 i 11 koregirano'!C16</f>
        <v>226898</v>
      </c>
      <c r="D16" s="271">
        <f>'[7]10 i 11 koregirano'!D16</f>
        <v>2918</v>
      </c>
      <c r="E16" s="271">
        <f>'[7]10 i 11 koregirano'!E16</f>
        <v>150603</v>
      </c>
      <c r="F16" s="271">
        <f>'[7]10 i 11 koregirano'!F16</f>
        <v>106858</v>
      </c>
      <c r="G16" s="271">
        <f>'[7]10 i 11 koregirano'!G16</f>
        <v>262749</v>
      </c>
      <c r="H16" s="271">
        <f>'[7]10 i 11 koregirano'!H16</f>
        <v>0</v>
      </c>
      <c r="I16" s="271">
        <f>'[7]10 i 11 koregirano'!I16</f>
        <v>0</v>
      </c>
      <c r="J16" s="271">
        <f>'[7]10 i 11 koregirano'!J16</f>
        <v>0</v>
      </c>
      <c r="K16" s="272">
        <f>'[7]10 i 11 koregirano'!K16</f>
        <v>492565</v>
      </c>
    </row>
    <row r="17" spans="1:11" ht="15">
      <c r="A17" s="268"/>
      <c r="B17" s="126" t="s">
        <v>68</v>
      </c>
      <c r="C17" s="161">
        <f>'[7]10 i 11 koregirano'!C17</f>
        <v>31965</v>
      </c>
      <c r="D17" s="161">
        <f>'[7]10 i 11 koregirano'!D17</f>
        <v>122832</v>
      </c>
      <c r="E17" s="161">
        <f>'[7]10 i 11 koregirano'!E17</f>
        <v>48892</v>
      </c>
      <c r="F17" s="161">
        <f>'[7]10 i 11 koregirano'!F17</f>
        <v>26484</v>
      </c>
      <c r="G17" s="161">
        <f>'[7]10 i 11 koregirano'!G17</f>
        <v>78556</v>
      </c>
      <c r="H17" s="161">
        <f>'[7]10 i 11 koregirano'!H17</f>
        <v>0</v>
      </c>
      <c r="I17" s="161">
        <f>'[7]10 i 11 koregirano'!I17</f>
        <v>6423499</v>
      </c>
      <c r="J17" s="161">
        <f>'[7]10 i 11 koregirano'!J17</f>
        <v>0</v>
      </c>
      <c r="K17" s="237">
        <f>'[7]10 i 11 koregirano'!K17</f>
        <v>6656852</v>
      </c>
    </row>
    <row r="18" spans="1:11" ht="15">
      <c r="A18" s="268">
        <v>12</v>
      </c>
      <c r="B18" s="70" t="s">
        <v>10</v>
      </c>
      <c r="C18" s="271">
        <f>'[7]10 i 11 koregirano'!C18</f>
        <v>7518</v>
      </c>
      <c r="D18" s="271">
        <f>'[7]10 i 11 koregirano'!D18</f>
        <v>0</v>
      </c>
      <c r="E18" s="271">
        <f>'[7]10 i 11 koregirano'!E18</f>
        <v>6974</v>
      </c>
      <c r="F18" s="271">
        <f>'[7]10 i 11 koregirano'!F18</f>
        <v>2644</v>
      </c>
      <c r="G18" s="271">
        <f>'[7]10 i 11 koregirano'!G18</f>
        <v>9739</v>
      </c>
      <c r="H18" s="271">
        <f>'[7]10 i 11 koregirano'!H18</f>
        <v>0</v>
      </c>
      <c r="I18" s="271">
        <f>'[7]10 i 11 koregirano'!I18</f>
        <v>2904192</v>
      </c>
      <c r="J18" s="271">
        <f>'[7]10 i 11 koregirano'!J18</f>
        <v>0</v>
      </c>
      <c r="K18" s="272">
        <f>'[7]10 i 11 koregirano'!K18</f>
        <v>2921449</v>
      </c>
    </row>
    <row r="19" spans="1:11" ht="15">
      <c r="A19" s="268">
        <v>13</v>
      </c>
      <c r="B19" s="70" t="s">
        <v>26</v>
      </c>
      <c r="C19" s="271">
        <f>'[7]10 i 11 koregirano'!C19</f>
        <v>16224</v>
      </c>
      <c r="D19" s="271">
        <f>'[7]10 i 11 koregirano'!D19</f>
        <v>122832</v>
      </c>
      <c r="E19" s="271">
        <f>'[7]10 i 11 koregirano'!E19</f>
        <v>35956</v>
      </c>
      <c r="F19" s="271">
        <f>'[7]10 i 11 koregirano'!F19</f>
        <v>15731</v>
      </c>
      <c r="G19" s="271">
        <f>'[7]10 i 11 koregirano'!G19</f>
        <v>53238</v>
      </c>
      <c r="H19" s="271">
        <f>'[7]10 i 11 koregirano'!H19</f>
        <v>0</v>
      </c>
      <c r="I19" s="271">
        <f>'[7]10 i 11 koregirano'!I19</f>
        <v>2318494</v>
      </c>
      <c r="J19" s="271">
        <f>'[7]10 i 11 koregirano'!J19</f>
        <v>0</v>
      </c>
      <c r="K19" s="272">
        <f>'[7]10 i 11 koregirano'!K19</f>
        <v>2510788</v>
      </c>
    </row>
    <row r="20" spans="1:11" ht="15">
      <c r="A20" s="268">
        <v>14</v>
      </c>
      <c r="B20" s="70" t="s">
        <v>6</v>
      </c>
      <c r="C20" s="271">
        <f>'[7]10 i 11 koregirano'!C20</f>
        <v>5228</v>
      </c>
      <c r="D20" s="271">
        <f>'[7]10 i 11 koregirano'!D20</f>
        <v>0</v>
      </c>
      <c r="E20" s="271">
        <f>'[7]10 i 11 koregirano'!E20</f>
        <v>4727</v>
      </c>
      <c r="F20" s="271">
        <f>'[7]10 i 11 koregirano'!F20</f>
        <v>8001</v>
      </c>
      <c r="G20" s="271">
        <f>'[7]10 i 11 koregirano'!G20</f>
        <v>14061</v>
      </c>
      <c r="H20" s="271">
        <f>'[7]10 i 11 koregirano'!H20</f>
        <v>0</v>
      </c>
      <c r="I20" s="271">
        <f>'[7]10 i 11 koregirano'!I20</f>
        <v>762598</v>
      </c>
      <c r="J20" s="271">
        <f>'[7]10 i 11 koregirano'!J20</f>
        <v>0</v>
      </c>
      <c r="K20" s="272">
        <f>'[7]10 i 11 koregirano'!K20</f>
        <v>781887</v>
      </c>
    </row>
    <row r="21" spans="1:11" ht="15">
      <c r="A21" s="268">
        <v>15</v>
      </c>
      <c r="B21" s="70" t="s">
        <v>8</v>
      </c>
      <c r="C21" s="271">
        <f>'[7]10 i 11 koregirano'!C21</f>
        <v>2660</v>
      </c>
      <c r="D21" s="271">
        <f>'[7]10 i 11 koregirano'!D21</f>
        <v>0</v>
      </c>
      <c r="E21" s="271">
        <f>'[7]10 i 11 koregirano'!E21</f>
        <v>1153</v>
      </c>
      <c r="F21" s="271">
        <f>'[7]10 i 11 koregirano'!F21</f>
        <v>52</v>
      </c>
      <c r="G21" s="271">
        <f>'[7]10 i 11 koregirano'!G21</f>
        <v>1322</v>
      </c>
      <c r="H21" s="271">
        <f>'[7]10 i 11 koregirano'!H21</f>
        <v>0</v>
      </c>
      <c r="I21" s="271">
        <f>'[7]10 i 11 koregirano'!I21</f>
        <v>384639</v>
      </c>
      <c r="J21" s="271">
        <f>'[7]10 i 11 koregirano'!J21</f>
        <v>0</v>
      </c>
      <c r="K21" s="272">
        <f>'[7]10 i 11 koregirano'!K21</f>
        <v>388621</v>
      </c>
    </row>
    <row r="22" spans="1:11" ht="12.75" customHeight="1">
      <c r="A22" s="268">
        <v>16</v>
      </c>
      <c r="B22" s="170" t="s">
        <v>3</v>
      </c>
      <c r="C22" s="271">
        <f>'[7]10 i 11 koregirano'!C22</f>
        <v>335</v>
      </c>
      <c r="D22" s="271">
        <f>'[7]10 i 11 koregirano'!D22</f>
        <v>0</v>
      </c>
      <c r="E22" s="271">
        <f>'[7]10 i 11 koregirano'!E22</f>
        <v>82</v>
      </c>
      <c r="F22" s="271">
        <f>'[7]10 i 11 koregirano'!F22</f>
        <v>56</v>
      </c>
      <c r="G22" s="271">
        <f>'[7]10 i 11 koregirano'!G22</f>
        <v>196</v>
      </c>
      <c r="H22" s="271">
        <f>'[7]10 i 11 koregirano'!H22</f>
        <v>0</v>
      </c>
      <c r="I22" s="271">
        <f>'[7]10 i 11 koregirano'!I22</f>
        <v>53576</v>
      </c>
      <c r="J22" s="271">
        <f>'[7]10 i 11 koregirano'!J22</f>
        <v>0</v>
      </c>
      <c r="K22" s="272">
        <f>'[7]10 i 11 koregirano'!K22</f>
        <v>54107</v>
      </c>
    </row>
    <row r="23" spans="1:11" ht="13.5" thickBot="1">
      <c r="A23" s="269"/>
      <c r="B23" s="270" t="s">
        <v>11</v>
      </c>
      <c r="C23" s="195">
        <f>'[7]10 i 11 koregirano'!C23</f>
        <v>4126946</v>
      </c>
      <c r="D23" s="195">
        <f>'[7]10 i 11 koregirano'!D23</f>
        <v>181598</v>
      </c>
      <c r="E23" s="238">
        <f>'[7]10 i 11 koregirano'!E23</f>
        <v>3174953</v>
      </c>
      <c r="F23" s="238">
        <f>'[7]10 i 11 koregirano'!F23</f>
        <v>1789751</v>
      </c>
      <c r="G23" s="195">
        <f>'[7]10 i 11 koregirano'!G23</f>
        <v>5081335</v>
      </c>
      <c r="H23" s="195">
        <f>'[7]10 i 11 koregirano'!H23</f>
        <v>0</v>
      </c>
      <c r="I23" s="195">
        <f>'[7]10 i 11 koregirano'!I23</f>
        <v>6423499</v>
      </c>
      <c r="J23" s="195">
        <f>'[7]10 i 11 koregirano'!J23</f>
        <v>3070</v>
      </c>
      <c r="K23" s="239">
        <f>'[7]10 i 11 koregirano'!K23</f>
        <v>15816448</v>
      </c>
    </row>
    <row r="25" spans="1:11" ht="18.75">
      <c r="A25" s="326" t="s">
        <v>213</v>
      </c>
      <c r="B25" s="326"/>
      <c r="C25" s="326"/>
      <c r="D25" s="326"/>
      <c r="E25" s="326"/>
      <c r="F25" s="326"/>
      <c r="G25" s="326"/>
      <c r="H25" s="326"/>
      <c r="I25" s="326"/>
      <c r="J25" s="326"/>
      <c r="K25" s="326"/>
    </row>
    <row r="26" spans="1:11" ht="11.25" customHeight="1" thickBot="1">
      <c r="A26" s="69"/>
      <c r="B26" s="69"/>
      <c r="C26" s="69"/>
      <c r="D26" s="69"/>
      <c r="E26" s="69"/>
      <c r="F26" s="69"/>
      <c r="G26" s="69"/>
      <c r="H26" s="69"/>
      <c r="I26" s="69"/>
      <c r="J26" s="69"/>
      <c r="K26" s="181" t="s">
        <v>0</v>
      </c>
    </row>
    <row r="27" spans="1:11" ht="15">
      <c r="A27" s="371" t="s">
        <v>1</v>
      </c>
      <c r="B27" s="367" t="s">
        <v>33</v>
      </c>
      <c r="C27" s="367" t="s">
        <v>57</v>
      </c>
      <c r="D27" s="367" t="s">
        <v>58</v>
      </c>
      <c r="E27" s="373" t="s">
        <v>59</v>
      </c>
      <c r="F27" s="373"/>
      <c r="G27" s="373"/>
      <c r="H27" s="367" t="s">
        <v>60</v>
      </c>
      <c r="I27" s="367" t="s">
        <v>61</v>
      </c>
      <c r="J27" s="367" t="s">
        <v>62</v>
      </c>
      <c r="K27" s="369" t="s">
        <v>11</v>
      </c>
    </row>
    <row r="28" spans="1:11" ht="38.25">
      <c r="A28" s="372" t="s">
        <v>1</v>
      </c>
      <c r="B28" s="368" t="s">
        <v>33</v>
      </c>
      <c r="C28" s="368" t="s">
        <v>57</v>
      </c>
      <c r="D28" s="368" t="s">
        <v>58</v>
      </c>
      <c r="E28" s="77" t="s">
        <v>63</v>
      </c>
      <c r="F28" s="77" t="s">
        <v>64</v>
      </c>
      <c r="G28" s="263" t="s">
        <v>65</v>
      </c>
      <c r="H28" s="368" t="s">
        <v>66</v>
      </c>
      <c r="I28" s="368" t="s">
        <v>61</v>
      </c>
      <c r="J28" s="368" t="s">
        <v>62</v>
      </c>
      <c r="K28" s="370" t="s">
        <v>11</v>
      </c>
    </row>
    <row r="29" spans="1:11" ht="15">
      <c r="A29" s="264"/>
      <c r="B29" s="127" t="s">
        <v>67</v>
      </c>
      <c r="C29" s="161">
        <f>'[7]10 i 11 koregirano'!C29</f>
        <v>3324053</v>
      </c>
      <c r="D29" s="161">
        <f>'[7]10 i 11 koregirano'!D29</f>
        <v>55285</v>
      </c>
      <c r="E29" s="161">
        <f>'[7]10 i 11 koregirano'!E29</f>
        <v>1988728</v>
      </c>
      <c r="F29" s="161">
        <f>'[7]10 i 11 koregirano'!F29</f>
        <v>1537451</v>
      </c>
      <c r="G29" s="161">
        <f>'[7]10 i 11 koregirano'!G29</f>
        <v>3639630</v>
      </c>
      <c r="H29" s="161">
        <f>'[7]10 i 11 koregirano'!H29</f>
        <v>0</v>
      </c>
      <c r="I29" s="161">
        <f>'[7]10 i 11 koregirano'!I29</f>
        <v>0</v>
      </c>
      <c r="J29" s="161">
        <f>'[7]10 i 11 koregirano'!J29</f>
        <v>3070</v>
      </c>
      <c r="K29" s="237">
        <f>'[7]10 i 11 koregirano'!K29</f>
        <v>7022038</v>
      </c>
    </row>
    <row r="30" spans="1:11" ht="15">
      <c r="A30" s="264">
        <v>1</v>
      </c>
      <c r="B30" s="80" t="s">
        <v>73</v>
      </c>
      <c r="C30" s="271">
        <f>'[7]10 i 11 koregirano'!C30</f>
        <v>325142</v>
      </c>
      <c r="D30" s="271">
        <f>'[7]10 i 11 koregirano'!D30</f>
        <v>12115</v>
      </c>
      <c r="E30" s="271">
        <f>'[7]10 i 11 koregirano'!E30</f>
        <v>88474</v>
      </c>
      <c r="F30" s="271">
        <f>'[7]10 i 11 koregirano'!F30</f>
        <v>99890</v>
      </c>
      <c r="G30" s="271">
        <f>'[7]10 i 11 koregirano'!G30</f>
        <v>194882</v>
      </c>
      <c r="H30" s="271">
        <f>'[7]10 i 11 koregirano'!H30</f>
        <v>0</v>
      </c>
      <c r="I30" s="271">
        <f>'[7]10 i 11 koregirano'!I30</f>
        <v>0</v>
      </c>
      <c r="J30" s="271">
        <f>'[7]10 i 11 koregirano'!J30</f>
        <v>0</v>
      </c>
      <c r="K30" s="272">
        <f>'[7]10 i 11 koregirano'!K30</f>
        <v>532139</v>
      </c>
    </row>
    <row r="31" spans="1:11" ht="15">
      <c r="A31" s="264">
        <v>2</v>
      </c>
      <c r="B31" s="80" t="s">
        <v>3</v>
      </c>
      <c r="C31" s="271">
        <f>'[7]10 i 11 koregirano'!C31</f>
        <v>480475</v>
      </c>
      <c r="D31" s="271">
        <f>'[7]10 i 11 koregirano'!D31</f>
        <v>3117</v>
      </c>
      <c r="E31" s="271">
        <f>'[7]10 i 11 koregirano'!E31</f>
        <v>368222</v>
      </c>
      <c r="F31" s="271">
        <f>'[7]10 i 11 koregirano'!F31</f>
        <v>244333</v>
      </c>
      <c r="G31" s="271">
        <f>'[7]10 i 11 koregirano'!G31</f>
        <v>671021</v>
      </c>
      <c r="H31" s="271">
        <f>'[7]10 i 11 koregirano'!H31</f>
        <v>0</v>
      </c>
      <c r="I31" s="271">
        <f>'[7]10 i 11 koregirano'!I31</f>
        <v>0</v>
      </c>
      <c r="J31" s="271">
        <f>'[7]10 i 11 koregirano'!J31</f>
        <v>0</v>
      </c>
      <c r="K31" s="272">
        <f>'[7]10 i 11 koregirano'!K31</f>
        <v>1154613</v>
      </c>
    </row>
    <row r="32" spans="1:11" ht="15">
      <c r="A32" s="264">
        <v>3</v>
      </c>
      <c r="B32" s="80" t="s">
        <v>4</v>
      </c>
      <c r="C32" s="271">
        <f>'[7]10 i 11 koregirano'!C32</f>
        <v>379920</v>
      </c>
      <c r="D32" s="271">
        <f>'[7]10 i 11 koregirano'!D32</f>
        <v>1628</v>
      </c>
      <c r="E32" s="271">
        <f>'[7]10 i 11 koregirano'!E32</f>
        <v>231315</v>
      </c>
      <c r="F32" s="271">
        <f>'[7]10 i 11 koregirano'!F32</f>
        <v>123935</v>
      </c>
      <c r="G32" s="271">
        <f>'[7]10 i 11 koregirano'!G32</f>
        <v>370431</v>
      </c>
      <c r="H32" s="271">
        <f>'[7]10 i 11 koregirano'!H32</f>
        <v>0</v>
      </c>
      <c r="I32" s="271">
        <f>'[7]10 i 11 koregirano'!I32</f>
        <v>0</v>
      </c>
      <c r="J32" s="271">
        <f>'[7]10 i 11 koregirano'!J32</f>
        <v>0</v>
      </c>
      <c r="K32" s="272">
        <f>'[7]10 i 11 koregirano'!K32</f>
        <v>751979</v>
      </c>
    </row>
    <row r="33" spans="1:11" ht="15">
      <c r="A33" s="264">
        <v>4</v>
      </c>
      <c r="B33" s="80" t="s">
        <v>5</v>
      </c>
      <c r="C33" s="271">
        <f>'[7]10 i 11 koregirano'!C33</f>
        <v>303771</v>
      </c>
      <c r="D33" s="271">
        <f>'[7]10 i 11 koregirano'!D33</f>
        <v>2300</v>
      </c>
      <c r="E33" s="271">
        <f>'[7]10 i 11 koregirano'!E33</f>
        <v>155127</v>
      </c>
      <c r="F33" s="271">
        <f>'[7]10 i 11 koregirano'!F33</f>
        <v>164089</v>
      </c>
      <c r="G33" s="271">
        <f>'[7]10 i 11 koregirano'!G33</f>
        <v>321403</v>
      </c>
      <c r="H33" s="271">
        <f>'[7]10 i 11 koregirano'!H33</f>
        <v>0</v>
      </c>
      <c r="I33" s="271">
        <f>'[7]10 i 11 koregirano'!I33</f>
        <v>0</v>
      </c>
      <c r="J33" s="271">
        <f>'[7]10 i 11 koregirano'!J33</f>
        <v>0</v>
      </c>
      <c r="K33" s="272">
        <f>'[7]10 i 11 koregirano'!K33</f>
        <v>627474</v>
      </c>
    </row>
    <row r="34" spans="1:11" ht="15">
      <c r="A34" s="264">
        <v>5</v>
      </c>
      <c r="B34" s="80" t="s">
        <v>7</v>
      </c>
      <c r="C34" s="271">
        <f>'[7]10 i 11 koregirano'!C34</f>
        <v>395821</v>
      </c>
      <c r="D34" s="271">
        <f>'[7]10 i 11 koregirano'!D34</f>
        <v>27608</v>
      </c>
      <c r="E34" s="271">
        <f>'[7]10 i 11 koregirano'!E34</f>
        <v>254663</v>
      </c>
      <c r="F34" s="271">
        <f>'[7]10 i 11 koregirano'!F34</f>
        <v>178183</v>
      </c>
      <c r="G34" s="271">
        <f>'[7]10 i 11 koregirano'!G34</f>
        <v>435245</v>
      </c>
      <c r="H34" s="271">
        <f>'[7]10 i 11 koregirano'!H34</f>
        <v>0</v>
      </c>
      <c r="I34" s="271">
        <f>'[7]10 i 11 koregirano'!I34</f>
        <v>0</v>
      </c>
      <c r="J34" s="271">
        <f>'[7]10 i 11 koregirano'!J34</f>
        <v>0</v>
      </c>
      <c r="K34" s="272">
        <f>'[7]10 i 11 koregirano'!K34</f>
        <v>858674</v>
      </c>
    </row>
    <row r="35" spans="1:11" ht="15">
      <c r="A35" s="264">
        <v>6</v>
      </c>
      <c r="B35" s="80" t="s">
        <v>6</v>
      </c>
      <c r="C35" s="271">
        <f>'[7]10 i 11 koregirano'!C35</f>
        <v>216419</v>
      </c>
      <c r="D35" s="271">
        <f>'[7]10 i 11 koregirano'!D35</f>
        <v>0</v>
      </c>
      <c r="E35" s="271">
        <f>'[7]10 i 11 koregirano'!E35</f>
        <v>92793</v>
      </c>
      <c r="F35" s="271">
        <f>'[7]10 i 11 koregirano'!F35</f>
        <v>101254</v>
      </c>
      <c r="G35" s="271">
        <f>'[7]10 i 11 koregirano'!G35</f>
        <v>198031</v>
      </c>
      <c r="H35" s="271">
        <f>'[7]10 i 11 koregirano'!H35</f>
        <v>0</v>
      </c>
      <c r="I35" s="271">
        <f>'[7]10 i 11 koregirano'!I35</f>
        <v>0</v>
      </c>
      <c r="J35" s="271">
        <f>'[7]10 i 11 koregirano'!J35</f>
        <v>0</v>
      </c>
      <c r="K35" s="272">
        <f>'[7]10 i 11 koregirano'!K35</f>
        <v>414450</v>
      </c>
    </row>
    <row r="36" spans="1:11" ht="15">
      <c r="A36" s="264">
        <v>7</v>
      </c>
      <c r="B36" s="80" t="s">
        <v>243</v>
      </c>
      <c r="C36" s="271">
        <f>'[7]10 i 11 koregirano'!C36</f>
        <v>124214</v>
      </c>
      <c r="D36" s="271">
        <f>'[7]10 i 11 koregirano'!D36</f>
        <v>0</v>
      </c>
      <c r="E36" s="271">
        <f>'[7]10 i 11 koregirano'!E36</f>
        <v>123130</v>
      </c>
      <c r="F36" s="271">
        <f>'[7]10 i 11 koregirano'!F36</f>
        <v>79656</v>
      </c>
      <c r="G36" s="271">
        <f>'[7]10 i 11 koregirano'!G36</f>
        <v>204828</v>
      </c>
      <c r="H36" s="271">
        <f>'[7]10 i 11 koregirano'!H36</f>
        <v>0</v>
      </c>
      <c r="I36" s="271">
        <f>'[7]10 i 11 koregirano'!I36</f>
        <v>0</v>
      </c>
      <c r="J36" s="271">
        <f>'[7]10 i 11 koregirano'!J36</f>
        <v>0</v>
      </c>
      <c r="K36" s="272">
        <f>'[7]10 i 11 koregirano'!K36</f>
        <v>329042</v>
      </c>
    </row>
    <row r="37" spans="1:11" ht="15">
      <c r="A37" s="264">
        <v>8</v>
      </c>
      <c r="B37" s="80" t="s">
        <v>8</v>
      </c>
      <c r="C37" s="271">
        <f>'[7]10 i 11 koregirano'!C37</f>
        <v>335012</v>
      </c>
      <c r="D37" s="271">
        <f>'[7]10 i 11 koregirano'!D37</f>
        <v>0</v>
      </c>
      <c r="E37" s="271">
        <f>'[7]10 i 11 koregirano'!E37</f>
        <v>180541</v>
      </c>
      <c r="F37" s="271">
        <f>'[7]10 i 11 koregirano'!F37</f>
        <v>123469</v>
      </c>
      <c r="G37" s="271">
        <f>'[7]10 i 11 koregirano'!G37</f>
        <v>307946</v>
      </c>
      <c r="H37" s="271">
        <f>'[7]10 i 11 koregirano'!H37</f>
        <v>0</v>
      </c>
      <c r="I37" s="271">
        <f>'[7]10 i 11 koregirano'!I37</f>
        <v>0</v>
      </c>
      <c r="J37" s="271">
        <f>'[7]10 i 11 koregirano'!J37</f>
        <v>0</v>
      </c>
      <c r="K37" s="272">
        <f>'[7]10 i 11 koregirano'!K37</f>
        <v>642958</v>
      </c>
    </row>
    <row r="38" spans="1:11" ht="15">
      <c r="A38" s="264">
        <v>9</v>
      </c>
      <c r="B38" s="80" t="s">
        <v>31</v>
      </c>
      <c r="C38" s="271">
        <f>'[7]10 i 11 koregirano'!C38</f>
        <v>259224</v>
      </c>
      <c r="D38" s="271">
        <f>'[7]10 i 11 koregirano'!D38</f>
        <v>5599</v>
      </c>
      <c r="E38" s="271">
        <f>'[7]10 i 11 koregirano'!E38</f>
        <v>202684</v>
      </c>
      <c r="F38" s="271">
        <f>'[7]10 i 11 koregirano'!F38</f>
        <v>199340</v>
      </c>
      <c r="G38" s="271">
        <f>'[7]10 i 11 koregirano'!G38</f>
        <v>407523</v>
      </c>
      <c r="H38" s="271">
        <f>'[7]10 i 11 koregirano'!H38</f>
        <v>0</v>
      </c>
      <c r="I38" s="271">
        <f>'[7]10 i 11 koregirano'!I38</f>
        <v>0</v>
      </c>
      <c r="J38" s="271">
        <f>'[7]10 i 11 koregirano'!J38</f>
        <v>3070</v>
      </c>
      <c r="K38" s="272">
        <f>'[7]10 i 11 koregirano'!K38</f>
        <v>675416</v>
      </c>
    </row>
    <row r="39" spans="1:11" ht="15">
      <c r="A39" s="264">
        <v>10</v>
      </c>
      <c r="B39" s="80" t="s">
        <v>229</v>
      </c>
      <c r="C39" s="271">
        <f>'[7]10 i 11 koregirano'!C39</f>
        <v>292216</v>
      </c>
      <c r="D39" s="271">
        <f>'[7]10 i 11 koregirano'!D39</f>
        <v>0</v>
      </c>
      <c r="E39" s="271">
        <f>'[7]10 i 11 koregirano'!E39</f>
        <v>157184</v>
      </c>
      <c r="F39" s="271">
        <f>'[7]10 i 11 koregirano'!F39</f>
        <v>117827</v>
      </c>
      <c r="G39" s="271">
        <f>'[7]10 i 11 koregirano'!G39</f>
        <v>282962</v>
      </c>
      <c r="H39" s="271">
        <f>'[7]10 i 11 koregirano'!H39</f>
        <v>0</v>
      </c>
      <c r="I39" s="271">
        <f>'[7]10 i 11 koregirano'!I39</f>
        <v>0</v>
      </c>
      <c r="J39" s="271">
        <f>'[7]10 i 11 koregirano'!J39</f>
        <v>0</v>
      </c>
      <c r="K39" s="272">
        <f>'[7]10 i 11 koregirano'!K39</f>
        <v>575178</v>
      </c>
    </row>
    <row r="40" spans="1:11" ht="15">
      <c r="A40" s="264">
        <v>11</v>
      </c>
      <c r="B40" s="80" t="s">
        <v>10</v>
      </c>
      <c r="C40" s="271">
        <f>'[7]10 i 11 koregirano'!C40</f>
        <v>211839</v>
      </c>
      <c r="D40" s="271">
        <f>'[7]10 i 11 koregirano'!D40</f>
        <v>2918</v>
      </c>
      <c r="E40" s="271">
        <f>'[7]10 i 11 koregirano'!E40</f>
        <v>134595</v>
      </c>
      <c r="F40" s="271">
        <f>'[7]10 i 11 koregirano'!F40</f>
        <v>105475</v>
      </c>
      <c r="G40" s="271">
        <f>'[7]10 i 11 koregirano'!G40</f>
        <v>245358</v>
      </c>
      <c r="H40" s="271">
        <f>'[7]10 i 11 koregirano'!H40</f>
        <v>0</v>
      </c>
      <c r="I40" s="271">
        <f>'[7]10 i 11 koregirano'!I40</f>
        <v>0</v>
      </c>
      <c r="J40" s="271">
        <f>'[7]10 i 11 koregirano'!J40</f>
        <v>0</v>
      </c>
      <c r="K40" s="272">
        <f>'[7]10 i 11 koregirano'!K40</f>
        <v>460115</v>
      </c>
    </row>
    <row r="41" spans="1:11" ht="15">
      <c r="A41" s="264"/>
      <c r="B41" s="127" t="s">
        <v>68</v>
      </c>
      <c r="C41" s="161">
        <f>'[7]10 i 11 koregirano'!C41</f>
        <v>27189</v>
      </c>
      <c r="D41" s="161">
        <f>'[7]10 i 11 koregirano'!D41</f>
        <v>122832</v>
      </c>
      <c r="E41" s="161">
        <f>'[7]10 i 11 koregirano'!E41</f>
        <v>39506</v>
      </c>
      <c r="F41" s="161">
        <f>'[7]10 i 11 koregirano'!F41</f>
        <v>18599</v>
      </c>
      <c r="G41" s="161">
        <f>'[7]10 i 11 koregirano'!G41</f>
        <v>61285</v>
      </c>
      <c r="H41" s="161">
        <f>'[7]10 i 11 koregirano'!H41</f>
        <v>0</v>
      </c>
      <c r="I41" s="161">
        <f>'[7]10 i 11 koregirano'!I41</f>
        <v>6339769</v>
      </c>
      <c r="J41" s="161">
        <f>'[7]10 i 11 koregirano'!J41</f>
        <v>0</v>
      </c>
      <c r="K41" s="237">
        <f>'[7]10 i 11 koregirano'!K41</f>
        <v>6551075</v>
      </c>
    </row>
    <row r="42" spans="1:11" ht="15">
      <c r="A42" s="264">
        <v>12</v>
      </c>
      <c r="B42" s="80" t="s">
        <v>10</v>
      </c>
      <c r="C42" s="271">
        <f>'[7]10 i 11 koregirano'!C42</f>
        <v>7495</v>
      </c>
      <c r="D42" s="271">
        <f>'[7]10 i 11 koregirano'!D42</f>
        <v>0</v>
      </c>
      <c r="E42" s="271">
        <f>'[7]10 i 11 koregirano'!E42</f>
        <v>6974</v>
      </c>
      <c r="F42" s="271">
        <f>'[7]10 i 11 koregirano'!F42</f>
        <v>2644</v>
      </c>
      <c r="G42" s="271">
        <f>'[7]10 i 11 koregirano'!G42</f>
        <v>9739</v>
      </c>
      <c r="H42" s="271">
        <f>'[7]10 i 11 koregirano'!H42</f>
        <v>0</v>
      </c>
      <c r="I42" s="271">
        <f>'[7]10 i 11 koregirano'!I42</f>
        <v>2904192</v>
      </c>
      <c r="J42" s="271">
        <f>'[7]10 i 11 koregirano'!J42</f>
        <v>0</v>
      </c>
      <c r="K42" s="272">
        <f>'[7]10 i 11 koregirano'!K42</f>
        <v>2921426</v>
      </c>
    </row>
    <row r="43" spans="1:11" ht="15">
      <c r="A43" s="264">
        <v>13</v>
      </c>
      <c r="B43" s="80" t="s">
        <v>26</v>
      </c>
      <c r="C43" s="271">
        <f>'[7]10 i 11 koregirano'!C43</f>
        <v>11576</v>
      </c>
      <c r="D43" s="271">
        <f>'[7]10 i 11 koregirano'!D43</f>
        <v>122832</v>
      </c>
      <c r="E43" s="271">
        <f>'[7]10 i 11 koregirano'!E43</f>
        <v>27118</v>
      </c>
      <c r="F43" s="271">
        <f>'[7]10 i 11 koregirano'!F43</f>
        <v>7846</v>
      </c>
      <c r="G43" s="271">
        <f>'[7]10 i 11 koregirano'!G43</f>
        <v>36515</v>
      </c>
      <c r="H43" s="271">
        <f>'[7]10 i 11 koregirano'!H43</f>
        <v>0</v>
      </c>
      <c r="I43" s="271">
        <f>'[7]10 i 11 koregirano'!I43</f>
        <v>2312472</v>
      </c>
      <c r="J43" s="271">
        <f>'[7]10 i 11 koregirano'!J43</f>
        <v>0</v>
      </c>
      <c r="K43" s="272">
        <f>'[7]10 i 11 koregirano'!K43</f>
        <v>2483395</v>
      </c>
    </row>
    <row r="44" spans="1:11" ht="15">
      <c r="A44" s="264">
        <v>14</v>
      </c>
      <c r="B44" s="80" t="s">
        <v>6</v>
      </c>
      <c r="C44" s="271">
        <f>'[7]10 i 11 koregirano'!C44</f>
        <v>5123</v>
      </c>
      <c r="D44" s="271">
        <f>'[7]10 i 11 koregirano'!D44</f>
        <v>0</v>
      </c>
      <c r="E44" s="271">
        <f>'[7]10 i 11 koregirano'!E44</f>
        <v>4179</v>
      </c>
      <c r="F44" s="271">
        <f>'[7]10 i 11 koregirano'!F44</f>
        <v>8001</v>
      </c>
      <c r="G44" s="271">
        <f>'[7]10 i 11 koregirano'!G44</f>
        <v>13513</v>
      </c>
      <c r="H44" s="271">
        <f>'[7]10 i 11 koregirano'!H44</f>
        <v>0</v>
      </c>
      <c r="I44" s="271">
        <f>'[7]10 i 11 koregirano'!I44</f>
        <v>685027</v>
      </c>
      <c r="J44" s="271">
        <f>'[7]10 i 11 koregirano'!J44</f>
        <v>0</v>
      </c>
      <c r="K44" s="272">
        <f>'[7]10 i 11 koregirano'!K44</f>
        <v>703663</v>
      </c>
    </row>
    <row r="45" spans="1:11" ht="15">
      <c r="A45" s="289">
        <v>15</v>
      </c>
      <c r="B45" s="290" t="s">
        <v>8</v>
      </c>
      <c r="C45" s="291">
        <f>'[7]10 i 11 koregirano'!C45</f>
        <v>2660</v>
      </c>
      <c r="D45" s="291">
        <f>'[7]10 i 11 koregirano'!D45</f>
        <v>0</v>
      </c>
      <c r="E45" s="291">
        <f>'[7]10 i 11 koregirano'!E45</f>
        <v>1153</v>
      </c>
      <c r="F45" s="291">
        <f>'[7]10 i 11 koregirano'!F45</f>
        <v>52</v>
      </c>
      <c r="G45" s="291">
        <f>'[7]10 i 11 koregirano'!G45</f>
        <v>1322</v>
      </c>
      <c r="H45" s="291">
        <f>'[7]10 i 11 koregirano'!H45</f>
        <v>0</v>
      </c>
      <c r="I45" s="291">
        <f>'[7]10 i 11 koregirano'!I45</f>
        <v>384502</v>
      </c>
      <c r="J45" s="291">
        <f>'[7]10 i 11 koregirano'!J45</f>
        <v>0</v>
      </c>
      <c r="K45" s="292">
        <f>'[7]10 i 11 koregirano'!K45</f>
        <v>388484</v>
      </c>
    </row>
    <row r="46" spans="1:11" ht="15">
      <c r="A46" s="293">
        <v>16</v>
      </c>
      <c r="B46" s="294" t="s">
        <v>3</v>
      </c>
      <c r="C46" s="291">
        <f>'[7]10 i 11 koregirano'!C46</f>
        <v>335</v>
      </c>
      <c r="D46" s="291">
        <f>'[7]10 i 11 koregirano'!D46</f>
        <v>0</v>
      </c>
      <c r="E46" s="291">
        <f>'[7]10 i 11 koregirano'!E46</f>
        <v>82</v>
      </c>
      <c r="F46" s="291">
        <f>'[7]10 i 11 koregirano'!F46</f>
        <v>56</v>
      </c>
      <c r="G46" s="291">
        <f>'[7]10 i 11 koregirano'!G46</f>
        <v>196</v>
      </c>
      <c r="H46" s="291">
        <f>'[7]10 i 11 koregirano'!H46</f>
        <v>0</v>
      </c>
      <c r="I46" s="291">
        <f>'[7]10 i 11 koregirano'!I46</f>
        <v>53576</v>
      </c>
      <c r="J46" s="291">
        <f>'[7]10 i 11 koregirano'!J46</f>
        <v>0</v>
      </c>
      <c r="K46" s="292">
        <f>'[7]10 i 11 koregirano'!K46</f>
        <v>54107</v>
      </c>
    </row>
    <row r="47" spans="1:11" ht="13.5" thickBot="1">
      <c r="A47" s="295"/>
      <c r="B47" s="296" t="s">
        <v>11</v>
      </c>
      <c r="C47" s="297">
        <f>'[7]10 i 11 koregirano'!C47</f>
        <v>3351242</v>
      </c>
      <c r="D47" s="297">
        <f>'[7]10 i 11 koregirano'!D47</f>
        <v>178117</v>
      </c>
      <c r="E47" s="298">
        <f>'[7]10 i 11 koregirano'!E47</f>
        <v>2028234</v>
      </c>
      <c r="F47" s="298">
        <f>'[7]10 i 11 koregirano'!F47</f>
        <v>1556050</v>
      </c>
      <c r="G47" s="297">
        <f>'[7]10 i 11 koregirano'!G47</f>
        <v>3700915</v>
      </c>
      <c r="H47" s="297">
        <f>'[7]10 i 11 koregirano'!H47</f>
        <v>0</v>
      </c>
      <c r="I47" s="297">
        <f>'[7]10 i 11 koregirano'!I47</f>
        <v>6339769</v>
      </c>
      <c r="J47" s="297">
        <f>'[7]10 i 11 koregirano'!J47</f>
        <v>3070</v>
      </c>
      <c r="K47" s="299">
        <f>'[7]10 i 11 koregirano'!K47</f>
        <v>13573113</v>
      </c>
    </row>
    <row r="48" spans="1:11" ht="15">
      <c r="A48" s="287"/>
      <c r="B48" s="287"/>
      <c r="C48" s="287"/>
      <c r="D48" s="287"/>
      <c r="E48" s="287"/>
      <c r="F48" s="287"/>
      <c r="G48" s="287"/>
      <c r="H48" s="287"/>
      <c r="I48" s="287"/>
      <c r="J48" s="287"/>
      <c r="K48" s="287"/>
    </row>
    <row r="57" ht="15">
      <c r="J57" s="10" t="s">
        <v>225</v>
      </c>
    </row>
  </sheetData>
  <mergeCells count="20">
    <mergeCell ref="A1:K1"/>
    <mergeCell ref="A3:A4"/>
    <mergeCell ref="B3:B4"/>
    <mergeCell ref="C3:C4"/>
    <mergeCell ref="D3:D4"/>
    <mergeCell ref="E3:G3"/>
    <mergeCell ref="H3:H4"/>
    <mergeCell ref="I3:I4"/>
    <mergeCell ref="J3:J4"/>
    <mergeCell ref="K3:K4"/>
    <mergeCell ref="H27:H28"/>
    <mergeCell ref="I27:I28"/>
    <mergeCell ref="J27:J28"/>
    <mergeCell ref="K27:K28"/>
    <mergeCell ref="A25:K25"/>
    <mergeCell ref="A27:A28"/>
    <mergeCell ref="B27:B28"/>
    <mergeCell ref="C27:C28"/>
    <mergeCell ref="D27:D28"/>
    <mergeCell ref="E27:G27"/>
  </mergeCells>
  <printOptions horizontalCentered="1" verticalCentered="1"/>
  <pageMargins left="0.6299212598425197" right="0.6299212598425197" top="0" bottom="0" header="0.31496062992125984" footer="0.31496062992125984"/>
  <pageSetup fitToHeight="1" fitToWidth="1" horizontalDpi="600" verticalDpi="600" orientation="landscape" paperSize="9" scale="8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K87"/>
  <sheetViews>
    <sheetView showGridLines="0" zoomScale="80" zoomScaleNormal="80" workbookViewId="0" topLeftCell="A1">
      <selection activeCell="O32" sqref="O32"/>
    </sheetView>
  </sheetViews>
  <sheetFormatPr defaultColWidth="9.140625" defaultRowHeight="15"/>
  <cols>
    <col min="1" max="1" width="12.57421875" style="10" customWidth="1"/>
    <col min="2" max="20" width="11.140625" style="10" customWidth="1"/>
    <col min="21" max="33" width="9.140625" style="10" customWidth="1"/>
    <col min="34" max="34" width="15.57421875" style="10" customWidth="1"/>
    <col min="35" max="35" width="19.00390625" style="10" customWidth="1"/>
    <col min="36" max="36" width="14.57421875" style="10" customWidth="1"/>
    <col min="37" max="16384" width="9.140625" style="10" customWidth="1"/>
  </cols>
  <sheetData>
    <row r="1" spans="1:20" ht="18.75">
      <c r="A1" s="326" t="s">
        <v>214</v>
      </c>
      <c r="B1" s="326"/>
      <c r="C1" s="326"/>
      <c r="D1" s="326"/>
      <c r="E1" s="326"/>
      <c r="F1" s="326"/>
      <c r="G1" s="326"/>
      <c r="H1" s="326"/>
      <c r="I1" s="326"/>
      <c r="J1" s="326"/>
      <c r="K1" s="326"/>
      <c r="L1" s="326"/>
      <c r="M1" s="326"/>
      <c r="N1" s="326"/>
      <c r="O1" s="326"/>
      <c r="P1" s="326"/>
      <c r="Q1" s="326"/>
      <c r="R1" s="326"/>
      <c r="S1" s="326"/>
      <c r="T1" s="326"/>
    </row>
    <row r="2" spans="2:20" ht="13.5" thickBot="1">
      <c r="B2" s="26"/>
      <c r="C2" s="26"/>
      <c r="D2" s="26"/>
      <c r="E2" s="26"/>
      <c r="F2" s="26"/>
      <c r="G2" s="26"/>
      <c r="H2" s="26"/>
      <c r="I2" s="26"/>
      <c r="J2" s="26"/>
      <c r="K2" s="26"/>
      <c r="L2" s="26"/>
      <c r="M2" s="26"/>
      <c r="N2" s="26"/>
      <c r="O2" s="26"/>
      <c r="P2" s="26"/>
      <c r="T2" s="43" t="s">
        <v>0</v>
      </c>
    </row>
    <row r="3" spans="1:20" ht="25.5" customHeight="1">
      <c r="A3" s="72"/>
      <c r="B3" s="383" t="s">
        <v>2</v>
      </c>
      <c r="C3" s="383"/>
      <c r="D3" s="383"/>
      <c r="E3" s="383"/>
      <c r="F3" s="383"/>
      <c r="G3" s="383"/>
      <c r="H3" s="383"/>
      <c r="I3" s="383"/>
      <c r="J3" s="383"/>
      <c r="K3" s="383"/>
      <c r="L3" s="383"/>
      <c r="M3" s="384" t="s">
        <v>69</v>
      </c>
      <c r="N3" s="360" t="s">
        <v>24</v>
      </c>
      <c r="O3" s="361"/>
      <c r="P3" s="361"/>
      <c r="Q3" s="361"/>
      <c r="R3" s="362"/>
      <c r="S3" s="384" t="s">
        <v>54</v>
      </c>
      <c r="T3" s="386" t="s">
        <v>11</v>
      </c>
    </row>
    <row r="4" spans="1:20" ht="33" customHeight="1">
      <c r="A4" s="87"/>
      <c r="B4" s="75" t="s">
        <v>73</v>
      </c>
      <c r="C4" s="75" t="s">
        <v>3</v>
      </c>
      <c r="D4" s="76" t="s">
        <v>4</v>
      </c>
      <c r="E4" s="75" t="s">
        <v>5</v>
      </c>
      <c r="F4" s="75" t="s">
        <v>7</v>
      </c>
      <c r="G4" s="75" t="s">
        <v>6</v>
      </c>
      <c r="H4" s="75" t="s">
        <v>243</v>
      </c>
      <c r="I4" s="75" t="s">
        <v>8</v>
      </c>
      <c r="J4" s="76" t="s">
        <v>9</v>
      </c>
      <c r="K4" s="75" t="s">
        <v>229</v>
      </c>
      <c r="L4" s="177" t="s">
        <v>234</v>
      </c>
      <c r="M4" s="385"/>
      <c r="N4" s="75" t="s">
        <v>28</v>
      </c>
      <c r="O4" s="75" t="s">
        <v>26</v>
      </c>
      <c r="P4" s="75" t="s">
        <v>29</v>
      </c>
      <c r="Q4" s="75" t="s">
        <v>8</v>
      </c>
      <c r="R4" s="157" t="s">
        <v>230</v>
      </c>
      <c r="S4" s="385"/>
      <c r="T4" s="387"/>
    </row>
    <row r="5" spans="1:20" ht="15">
      <c r="A5" s="88" t="s">
        <v>70</v>
      </c>
      <c r="B5" s="81">
        <f>'[10]Табела 12'!B4</f>
        <v>1526555</v>
      </c>
      <c r="C5" s="81">
        <f>'[10]Табела 12'!C4</f>
        <v>810649</v>
      </c>
      <c r="D5" s="81">
        <f>'[10]Табела 12'!D4</f>
        <v>370839</v>
      </c>
      <c r="E5" s="81">
        <f>'[10]Табела 12'!E4</f>
        <v>291031</v>
      </c>
      <c r="F5" s="81">
        <f>'[10]Табела 12'!F4</f>
        <v>468392</v>
      </c>
      <c r="G5" s="81">
        <f>'[10]Табела 12'!G4</f>
        <v>393732</v>
      </c>
      <c r="H5" s="79">
        <f>'[10]Табела 12'!H4</f>
        <v>186596</v>
      </c>
      <c r="I5" s="81">
        <f>'[10]Табела 12'!I4</f>
        <v>352686</v>
      </c>
      <c r="J5" s="81">
        <f>'[10]Табела 12'!J4</f>
        <v>527906</v>
      </c>
      <c r="K5" s="146">
        <f>'[10]Табела 12'!K4</f>
        <v>292691</v>
      </c>
      <c r="L5" s="81">
        <f>'[10]Табела 12'!L4</f>
        <v>265855</v>
      </c>
      <c r="M5" s="82">
        <f>SUM(B5:L5)</f>
        <v>5486932</v>
      </c>
      <c r="N5" s="81">
        <f>'[10]Табела 12'!$M$4</f>
        <v>422038</v>
      </c>
      <c r="O5" s="81">
        <f>'[10]Табела 12'!N4</f>
        <v>439830</v>
      </c>
      <c r="P5" s="81">
        <f>'[10]Табела 12'!O4</f>
        <v>236541</v>
      </c>
      <c r="Q5" s="81">
        <f>'[10]Табела 12'!P4</f>
        <v>185690</v>
      </c>
      <c r="R5" s="81">
        <f>'[10]Табела 12'!Q4</f>
        <v>272872</v>
      </c>
      <c r="S5" s="83">
        <f>SUM(N5:R5)</f>
        <v>1556971</v>
      </c>
      <c r="T5" s="90">
        <f>M5+S5</f>
        <v>7043903</v>
      </c>
    </row>
    <row r="6" spans="1:22" ht="26.25" thickBot="1">
      <c r="A6" s="89" t="s">
        <v>71</v>
      </c>
      <c r="B6" s="163">
        <f>'[10]Табела 12'!B5</f>
        <v>117085</v>
      </c>
      <c r="C6" s="163">
        <f>'[10]Табела 12'!C5</f>
        <v>197062</v>
      </c>
      <c r="D6" s="163">
        <f>'[10]Табела 12'!D5</f>
        <v>140444</v>
      </c>
      <c r="E6" s="163">
        <f>'[10]Табела 12'!E5</f>
        <v>134766</v>
      </c>
      <c r="F6" s="163">
        <f>'[10]Табела 12'!F5</f>
        <v>165389</v>
      </c>
      <c r="G6" s="164">
        <f>'[10]Табела 12'!G5</f>
        <v>65891</v>
      </c>
      <c r="H6" s="163">
        <f>'[10]Табела 12'!H5</f>
        <v>55717</v>
      </c>
      <c r="I6" s="163">
        <f>'[10]Табела 12'!I5</f>
        <v>142244</v>
      </c>
      <c r="J6" s="163">
        <f>'[10]Табела 12'!J5</f>
        <v>107563</v>
      </c>
      <c r="K6" s="84">
        <f>'[10]Табела 12'!K5</f>
        <v>97761</v>
      </c>
      <c r="L6" s="84">
        <f>'[10]Табела 12'!L5</f>
        <v>78680</v>
      </c>
      <c r="M6" s="85">
        <f>SUM(B6:L6)</f>
        <v>1302602</v>
      </c>
      <c r="N6" s="84">
        <f>'[10]Табела 12'!$M$5</f>
        <v>181672</v>
      </c>
      <c r="O6" s="84">
        <f>'[10]Табела 12'!N5</f>
        <v>141271</v>
      </c>
      <c r="P6" s="84">
        <f>'[10]Табела 12'!O5</f>
        <v>44150</v>
      </c>
      <c r="Q6" s="163">
        <f>'[10]Табела 12'!P5</f>
        <v>33928</v>
      </c>
      <c r="R6" s="84">
        <f>'[10]Табела 12'!Q5</f>
        <v>3221</v>
      </c>
      <c r="S6" s="86">
        <f>SUM(N6:R6)</f>
        <v>404242</v>
      </c>
      <c r="T6" s="91">
        <f>M6+S6</f>
        <v>1706844</v>
      </c>
      <c r="V6" s="165"/>
    </row>
    <row r="7" spans="2:16" ht="15">
      <c r="B7" s="11"/>
      <c r="C7" s="11"/>
      <c r="D7" s="11"/>
      <c r="E7" s="11"/>
      <c r="F7" s="11"/>
      <c r="G7" s="11"/>
      <c r="H7" s="11"/>
      <c r="I7" s="11"/>
      <c r="J7" s="11"/>
      <c r="K7" s="11"/>
      <c r="L7" s="11"/>
      <c r="M7" s="12"/>
      <c r="N7" s="11"/>
      <c r="O7" s="11"/>
      <c r="P7" s="13"/>
    </row>
    <row r="8" ht="15">
      <c r="B8" s="71"/>
    </row>
    <row r="9" ht="15">
      <c r="B9" s="71"/>
    </row>
    <row r="10" ht="15">
      <c r="B10" s="71"/>
    </row>
    <row r="11" ht="15">
      <c r="B11" s="71"/>
    </row>
    <row r="12" ht="15">
      <c r="B12" s="71"/>
    </row>
    <row r="13" ht="15">
      <c r="B13" s="71"/>
    </row>
    <row r="14" ht="15">
      <c r="B14" s="71"/>
    </row>
    <row r="15" ht="15">
      <c r="B15" s="71"/>
    </row>
    <row r="16" ht="15">
      <c r="B16" s="71"/>
    </row>
    <row r="17" ht="15">
      <c r="B17" s="71"/>
    </row>
    <row r="39" spans="2:26" ht="15">
      <c r="B39" s="158"/>
      <c r="C39" s="158"/>
      <c r="D39" s="158"/>
      <c r="E39" s="158"/>
      <c r="F39" s="158"/>
      <c r="G39" s="158"/>
      <c r="H39" s="158"/>
      <c r="I39" s="158"/>
      <c r="J39" s="158"/>
      <c r="K39" s="158"/>
      <c r="L39" s="158"/>
      <c r="M39" s="158"/>
      <c r="N39" s="158"/>
      <c r="O39" s="158"/>
      <c r="P39" s="158"/>
      <c r="Q39" s="158"/>
      <c r="R39" s="158"/>
      <c r="S39" s="158"/>
      <c r="T39" s="158"/>
      <c r="U39" s="158"/>
      <c r="V39" s="158"/>
      <c r="W39" s="158"/>
      <c r="X39" s="158"/>
      <c r="Y39" s="158"/>
      <c r="Z39" s="158"/>
    </row>
    <row r="40" spans="2:26" ht="15">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row>
    <row r="41" spans="2:26" ht="15">
      <c r="B41" s="158"/>
      <c r="C41" s="158"/>
      <c r="D41" s="158"/>
      <c r="E41" s="158"/>
      <c r="F41" s="158"/>
      <c r="G41" s="158"/>
      <c r="H41" s="158"/>
      <c r="I41" s="158"/>
      <c r="J41" s="158"/>
      <c r="K41" s="158"/>
      <c r="L41" s="158"/>
      <c r="M41" s="158"/>
      <c r="N41" s="158"/>
      <c r="O41" s="158"/>
      <c r="P41" s="158"/>
      <c r="Q41" s="158"/>
      <c r="R41" s="158"/>
      <c r="S41" s="158"/>
      <c r="T41" s="158"/>
      <c r="U41" s="158"/>
      <c r="V41" s="158"/>
      <c r="W41" s="158"/>
      <c r="X41" s="158"/>
      <c r="Y41" s="158"/>
      <c r="Z41" s="158"/>
    </row>
    <row r="42" spans="2:26" ht="15">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row>
    <row r="43" spans="2:26" ht="15">
      <c r="B43" s="158"/>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row>
    <row r="44" spans="2:26" ht="15">
      <c r="B44" s="158"/>
      <c r="C44" s="158"/>
      <c r="D44" s="158"/>
      <c r="E44" s="158"/>
      <c r="F44" s="158"/>
      <c r="G44" s="158"/>
      <c r="H44" s="158"/>
      <c r="I44" s="158"/>
      <c r="J44" s="158"/>
      <c r="K44" s="158"/>
      <c r="L44" s="158"/>
      <c r="M44" s="158"/>
      <c r="N44" s="158"/>
      <c r="O44" s="158"/>
      <c r="P44" s="158"/>
      <c r="Q44" s="158"/>
      <c r="R44" s="158"/>
      <c r="S44" s="158"/>
      <c r="T44" s="158"/>
      <c r="U44" s="158"/>
      <c r="V44" s="158"/>
      <c r="W44" s="158"/>
      <c r="X44" s="158"/>
      <c r="Y44" s="158"/>
      <c r="Z44" s="158"/>
    </row>
    <row r="45" spans="1:26" ht="15">
      <c r="A45" s="287"/>
      <c r="B45" s="288"/>
      <c r="C45" s="288"/>
      <c r="D45" s="288"/>
      <c r="E45" s="288"/>
      <c r="F45" s="288"/>
      <c r="G45" s="288"/>
      <c r="H45" s="288"/>
      <c r="I45" s="288"/>
      <c r="J45" s="288"/>
      <c r="K45" s="288"/>
      <c r="L45" s="158"/>
      <c r="M45" s="158"/>
      <c r="N45" s="158"/>
      <c r="O45" s="158"/>
      <c r="P45" s="158"/>
      <c r="Q45" s="158"/>
      <c r="R45" s="158"/>
      <c r="S45" s="158"/>
      <c r="T45" s="158"/>
      <c r="U45" s="158"/>
      <c r="V45" s="158"/>
      <c r="W45" s="158"/>
      <c r="X45" s="158"/>
      <c r="Y45" s="158"/>
      <c r="Z45" s="158"/>
    </row>
    <row r="46" spans="1:26" ht="15">
      <c r="A46" s="287"/>
      <c r="B46" s="288"/>
      <c r="C46" s="288"/>
      <c r="D46" s="288"/>
      <c r="E46" s="288"/>
      <c r="F46" s="288"/>
      <c r="G46" s="288"/>
      <c r="H46" s="288"/>
      <c r="I46" s="288"/>
      <c r="J46" s="288"/>
      <c r="K46" s="288"/>
      <c r="L46" s="158"/>
      <c r="M46" s="158"/>
      <c r="N46" s="158"/>
      <c r="O46" s="158"/>
      <c r="P46" s="158"/>
      <c r="Q46" s="158"/>
      <c r="R46" s="158"/>
      <c r="S46" s="158"/>
      <c r="T46" s="158"/>
      <c r="U46" s="158"/>
      <c r="V46" s="158"/>
      <c r="W46" s="158"/>
      <c r="X46" s="158"/>
      <c r="Y46" s="158"/>
      <c r="Z46" s="158"/>
    </row>
    <row r="47" spans="1:37" ht="15">
      <c r="A47" s="287"/>
      <c r="B47" s="288"/>
      <c r="C47" s="288"/>
      <c r="D47" s="288"/>
      <c r="E47" s="288"/>
      <c r="F47" s="288"/>
      <c r="G47" s="288"/>
      <c r="H47" s="288"/>
      <c r="I47" s="288"/>
      <c r="J47" s="288"/>
      <c r="K47" s="288"/>
      <c r="L47" s="158"/>
      <c r="M47" s="158"/>
      <c r="N47" s="158"/>
      <c r="O47" s="158"/>
      <c r="P47" s="158"/>
      <c r="Q47" s="158"/>
      <c r="R47" s="158"/>
      <c r="S47" s="158"/>
      <c r="T47" s="158"/>
      <c r="U47" s="158"/>
      <c r="V47" s="158"/>
      <c r="W47" s="158"/>
      <c r="X47" s="158"/>
      <c r="Y47" s="158"/>
      <c r="Z47" s="158"/>
      <c r="AK47" s="151"/>
    </row>
    <row r="48" spans="1:37" ht="15">
      <c r="A48" s="287"/>
      <c r="B48" s="288"/>
      <c r="C48" s="288"/>
      <c r="D48" s="288"/>
      <c r="E48" s="288"/>
      <c r="F48" s="288"/>
      <c r="G48" s="288"/>
      <c r="H48" s="288"/>
      <c r="I48" s="288"/>
      <c r="J48" s="288"/>
      <c r="K48" s="288"/>
      <c r="L48" s="158"/>
      <c r="M48" s="158"/>
      <c r="N48" s="158"/>
      <c r="O48" s="158"/>
      <c r="P48" s="158"/>
      <c r="Q48" s="158"/>
      <c r="R48" s="158"/>
      <c r="S48" s="158"/>
      <c r="T48" s="158"/>
      <c r="U48" s="158"/>
      <c r="V48" s="158"/>
      <c r="W48" s="158"/>
      <c r="X48" s="158"/>
      <c r="Y48" s="158"/>
      <c r="Z48" s="158"/>
      <c r="AK48" s="151"/>
    </row>
    <row r="49" spans="2:37" ht="15">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K49" s="151"/>
    </row>
    <row r="50" spans="2:37" ht="15">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K50" s="151"/>
    </row>
    <row r="51" spans="2:26" ht="15">
      <c r="B51" s="158"/>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row>
    <row r="52" spans="2:26" ht="15">
      <c r="B52" s="158"/>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row>
    <row r="53" spans="2:26" ht="15">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row>
    <row r="54" spans="2:26" ht="15">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row>
    <row r="55" spans="2:26" ht="15">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row>
    <row r="56" spans="2:26" ht="15">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row>
    <row r="57" spans="2:26" ht="15">
      <c r="B57" s="158"/>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row>
    <row r="58" spans="2:26" ht="15">
      <c r="B58" s="158"/>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row>
    <row r="59" spans="2:26" ht="15">
      <c r="B59" s="158"/>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row>
    <row r="60" spans="2:26" ht="15">
      <c r="B60" s="158"/>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row>
    <row r="61" spans="2:26" ht="15">
      <c r="B61" s="158"/>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row>
    <row r="62" spans="2:26" ht="15">
      <c r="B62" s="158"/>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row>
    <row r="63" spans="2:26" ht="15">
      <c r="B63" s="158"/>
      <c r="C63" s="158"/>
      <c r="D63" s="158"/>
      <c r="E63" s="158"/>
      <c r="F63" s="158"/>
      <c r="G63" s="158"/>
      <c r="H63" s="158"/>
      <c r="I63" s="158"/>
      <c r="J63" s="158"/>
      <c r="K63" s="158"/>
      <c r="L63" s="158"/>
      <c r="M63" s="158"/>
      <c r="N63" s="158"/>
      <c r="O63" s="158"/>
      <c r="P63" s="158"/>
      <c r="Q63" s="158"/>
      <c r="R63" s="158"/>
      <c r="S63" s="158"/>
      <c r="T63" s="158"/>
      <c r="U63" s="158"/>
      <c r="V63" s="158"/>
      <c r="W63" s="158"/>
      <c r="X63" s="158"/>
      <c r="Y63" s="158"/>
      <c r="Z63" s="158"/>
    </row>
    <row r="64" spans="2:26" ht="15">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row>
    <row r="65" spans="2:26" ht="15">
      <c r="B65" s="158"/>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row>
    <row r="66" spans="2:26" ht="15">
      <c r="B66" s="158"/>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row>
    <row r="67" spans="2:26" ht="15">
      <c r="B67" s="158"/>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row>
    <row r="68" spans="2:26" ht="15">
      <c r="B68" s="158"/>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row>
    <row r="69" spans="2:26" ht="15">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row>
    <row r="70" spans="2:26" ht="15">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row>
    <row r="71" spans="2:26" ht="15">
      <c r="B71" s="158"/>
      <c r="C71" s="158"/>
      <c r="D71" s="158"/>
      <c r="E71" s="158"/>
      <c r="F71" s="158"/>
      <c r="G71" s="158"/>
      <c r="H71" s="158"/>
      <c r="I71" s="158"/>
      <c r="J71" s="158"/>
      <c r="K71" s="158"/>
      <c r="L71" s="158"/>
      <c r="M71" s="158"/>
      <c r="N71" s="158"/>
      <c r="O71" s="158"/>
      <c r="P71" s="158"/>
      <c r="Q71" s="158"/>
      <c r="R71" s="158"/>
      <c r="S71" s="158"/>
      <c r="T71" s="158"/>
      <c r="U71" s="158"/>
      <c r="V71" s="158"/>
      <c r="W71" s="158"/>
      <c r="X71" s="158"/>
      <c r="Y71" s="158"/>
      <c r="Z71" s="158"/>
    </row>
    <row r="72" spans="2:26" ht="15">
      <c r="B72" s="158"/>
      <c r="C72" s="158"/>
      <c r="D72" s="158"/>
      <c r="E72" s="158"/>
      <c r="F72" s="158"/>
      <c r="G72" s="158"/>
      <c r="H72" s="158"/>
      <c r="I72" s="158"/>
      <c r="J72" s="158"/>
      <c r="K72" s="158"/>
      <c r="L72" s="158"/>
      <c r="M72" s="158"/>
      <c r="N72" s="158"/>
      <c r="O72" s="158"/>
      <c r="P72" s="158"/>
      <c r="Q72" s="158"/>
      <c r="R72" s="158"/>
      <c r="S72" s="158"/>
      <c r="T72" s="158"/>
      <c r="U72" s="158"/>
      <c r="V72" s="158"/>
      <c r="W72" s="158"/>
      <c r="X72" s="158"/>
      <c r="Y72" s="158"/>
      <c r="Z72" s="158"/>
    </row>
    <row r="73" spans="2:26" ht="15">
      <c r="B73" s="158"/>
      <c r="C73" s="158"/>
      <c r="D73" s="158"/>
      <c r="E73" s="158"/>
      <c r="F73" s="158"/>
      <c r="G73" s="158"/>
      <c r="H73" s="158"/>
      <c r="I73" s="158"/>
      <c r="J73" s="158"/>
      <c r="K73" s="158"/>
      <c r="L73" s="158"/>
      <c r="M73" s="158"/>
      <c r="N73" s="158"/>
      <c r="O73" s="158"/>
      <c r="P73" s="158"/>
      <c r="Q73" s="158"/>
      <c r="R73" s="158"/>
      <c r="S73" s="158"/>
      <c r="T73" s="158"/>
      <c r="U73" s="158"/>
      <c r="V73" s="158"/>
      <c r="W73" s="158"/>
      <c r="X73" s="158"/>
      <c r="Y73" s="158"/>
      <c r="Z73" s="158"/>
    </row>
    <row r="74" spans="2:26" ht="15">
      <c r="B74" s="158"/>
      <c r="C74" s="158"/>
      <c r="D74" s="158"/>
      <c r="E74" s="158"/>
      <c r="F74" s="158"/>
      <c r="G74" s="158"/>
      <c r="H74" s="158"/>
      <c r="I74" s="158"/>
      <c r="J74" s="158"/>
      <c r="K74" s="158"/>
      <c r="L74" s="158"/>
      <c r="M74" s="158"/>
      <c r="N74" s="158"/>
      <c r="O74" s="158"/>
      <c r="P74" s="158"/>
      <c r="Q74" s="158"/>
      <c r="R74" s="158"/>
      <c r="S74" s="158"/>
      <c r="T74" s="158"/>
      <c r="U74" s="158"/>
      <c r="V74" s="158"/>
      <c r="W74" s="158"/>
      <c r="X74" s="158"/>
      <c r="Y74" s="158"/>
      <c r="Z74" s="158"/>
    </row>
    <row r="75" spans="2:26" ht="15">
      <c r="B75" s="158"/>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row>
    <row r="76" spans="2:26" ht="15">
      <c r="B76" s="158"/>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row>
    <row r="77" spans="2:26" ht="15">
      <c r="B77" s="158"/>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row>
    <row r="78" spans="2:26" ht="15">
      <c r="B78" s="158"/>
      <c r="C78" s="158"/>
      <c r="D78" s="158"/>
      <c r="E78" s="158"/>
      <c r="F78" s="158"/>
      <c r="G78" s="158"/>
      <c r="H78" s="158"/>
      <c r="I78" s="158"/>
      <c r="J78" s="158"/>
      <c r="K78" s="158"/>
      <c r="L78" s="158"/>
      <c r="M78" s="158"/>
      <c r="N78" s="158"/>
      <c r="O78" s="158"/>
      <c r="P78" s="158"/>
      <c r="Q78" s="158"/>
      <c r="R78" s="158"/>
      <c r="S78" s="158"/>
      <c r="T78" s="158"/>
      <c r="U78" s="158"/>
      <c r="V78" s="158"/>
      <c r="W78" s="158"/>
      <c r="X78" s="158"/>
      <c r="Y78" s="158"/>
      <c r="Z78" s="158"/>
    </row>
    <row r="79" spans="2:26" ht="15">
      <c r="B79" s="158"/>
      <c r="C79" s="158"/>
      <c r="D79" s="158"/>
      <c r="E79" s="158"/>
      <c r="F79" s="158"/>
      <c r="G79" s="158"/>
      <c r="H79" s="158"/>
      <c r="I79" s="158"/>
      <c r="J79" s="158"/>
      <c r="K79" s="158"/>
      <c r="L79" s="158"/>
      <c r="M79" s="158"/>
      <c r="N79" s="158"/>
      <c r="O79" s="158"/>
      <c r="P79" s="158"/>
      <c r="Q79" s="158"/>
      <c r="R79" s="158"/>
      <c r="S79" s="158"/>
      <c r="T79" s="158"/>
      <c r="U79" s="158"/>
      <c r="V79" s="158"/>
      <c r="W79" s="158"/>
      <c r="X79" s="158"/>
      <c r="Y79" s="158"/>
      <c r="Z79" s="158"/>
    </row>
    <row r="80" spans="2:26" ht="15">
      <c r="B80" s="158"/>
      <c r="C80" s="158"/>
      <c r="D80" s="158"/>
      <c r="E80" s="158"/>
      <c r="F80" s="158"/>
      <c r="G80" s="158"/>
      <c r="H80" s="158"/>
      <c r="I80" s="158"/>
      <c r="J80" s="158"/>
      <c r="K80" s="158"/>
      <c r="L80" s="158"/>
      <c r="M80" s="158"/>
      <c r="N80" s="158"/>
      <c r="O80" s="158"/>
      <c r="P80" s="158"/>
      <c r="Q80" s="158"/>
      <c r="R80" s="158"/>
      <c r="S80" s="158"/>
      <c r="T80" s="158"/>
      <c r="U80" s="158"/>
      <c r="V80" s="158"/>
      <c r="W80" s="158"/>
      <c r="X80" s="158"/>
      <c r="Y80" s="158"/>
      <c r="Z80" s="158"/>
    </row>
    <row r="81" spans="2:26" ht="15">
      <c r="B81" s="158"/>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row>
    <row r="82" spans="2:26" ht="15">
      <c r="B82" s="158"/>
      <c r="C82" s="158"/>
      <c r="D82" s="158"/>
      <c r="E82" s="158"/>
      <c r="F82" s="158"/>
      <c r="G82" s="158"/>
      <c r="H82" s="158"/>
      <c r="I82" s="158"/>
      <c r="J82" s="158"/>
      <c r="K82" s="158"/>
      <c r="L82" s="158"/>
      <c r="M82" s="158"/>
      <c r="N82" s="158"/>
      <c r="O82" s="158"/>
      <c r="P82" s="158"/>
      <c r="Q82" s="158"/>
      <c r="R82" s="158"/>
      <c r="S82" s="158"/>
      <c r="T82" s="158"/>
      <c r="U82" s="158"/>
      <c r="V82" s="158"/>
      <c r="W82" s="158"/>
      <c r="X82" s="158"/>
      <c r="Y82" s="158"/>
      <c r="Z82" s="158"/>
    </row>
    <row r="83" spans="2:26" ht="15">
      <c r="B83" s="158"/>
      <c r="C83" s="158"/>
      <c r="D83" s="158"/>
      <c r="E83" s="158"/>
      <c r="F83" s="158"/>
      <c r="G83" s="158"/>
      <c r="H83" s="158"/>
      <c r="I83" s="158"/>
      <c r="J83" s="158"/>
      <c r="K83" s="158"/>
      <c r="L83" s="158"/>
      <c r="M83" s="158"/>
      <c r="N83" s="158"/>
      <c r="O83" s="158"/>
      <c r="P83" s="158"/>
      <c r="Q83" s="158"/>
      <c r="R83" s="158"/>
      <c r="S83" s="158"/>
      <c r="T83" s="158"/>
      <c r="U83" s="158"/>
      <c r="V83" s="158"/>
      <c r="W83" s="158"/>
      <c r="X83" s="158"/>
      <c r="Y83" s="158"/>
      <c r="Z83" s="158"/>
    </row>
    <row r="84" spans="2:26" ht="15">
      <c r="B84" s="158"/>
      <c r="C84" s="158"/>
      <c r="D84" s="158"/>
      <c r="E84" s="158"/>
      <c r="F84" s="158"/>
      <c r="G84" s="158"/>
      <c r="H84" s="158"/>
      <c r="I84" s="158"/>
      <c r="J84" s="158"/>
      <c r="K84" s="158"/>
      <c r="L84" s="158"/>
      <c r="M84" s="158"/>
      <c r="N84" s="158"/>
      <c r="O84" s="158"/>
      <c r="P84" s="158"/>
      <c r="Q84" s="158"/>
      <c r="R84" s="158"/>
      <c r="S84" s="158"/>
      <c r="T84" s="158"/>
      <c r="U84" s="158"/>
      <c r="V84" s="158"/>
      <c r="W84" s="158"/>
      <c r="X84" s="158"/>
      <c r="Y84" s="158"/>
      <c r="Z84" s="158"/>
    </row>
    <row r="85" spans="2:26" ht="15">
      <c r="B85" s="158"/>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row>
    <row r="86" spans="2:26" ht="15">
      <c r="B86" s="158"/>
      <c r="C86" s="158"/>
      <c r="D86" s="158"/>
      <c r="E86" s="158"/>
      <c r="F86" s="158"/>
      <c r="G86" s="158"/>
      <c r="H86" s="158"/>
      <c r="I86" s="158"/>
      <c r="J86" s="158"/>
      <c r="K86" s="158"/>
      <c r="L86" s="158"/>
      <c r="M86" s="158"/>
      <c r="N86" s="158"/>
      <c r="O86" s="158"/>
      <c r="P86" s="158"/>
      <c r="Q86" s="158"/>
      <c r="R86" s="158"/>
      <c r="S86" s="158"/>
      <c r="T86" s="158"/>
      <c r="U86" s="158"/>
      <c r="V86" s="158"/>
      <c r="W86" s="158"/>
      <c r="X86" s="158"/>
      <c r="Y86" s="158"/>
      <c r="Z86" s="158"/>
    </row>
    <row r="87" spans="2:26" ht="15">
      <c r="B87" s="158"/>
      <c r="C87" s="158"/>
      <c r="D87" s="158"/>
      <c r="E87" s="158"/>
      <c r="F87" s="158"/>
      <c r="G87" s="158"/>
      <c r="H87" s="158"/>
      <c r="I87" s="158"/>
      <c r="J87" s="158"/>
      <c r="K87" s="158"/>
      <c r="L87" s="158"/>
      <c r="M87" s="158"/>
      <c r="N87" s="158"/>
      <c r="O87" s="158"/>
      <c r="P87" s="158"/>
      <c r="Q87" s="158"/>
      <c r="R87" s="158"/>
      <c r="S87" s="158"/>
      <c r="T87" s="158"/>
      <c r="U87" s="158"/>
      <c r="V87" s="158"/>
      <c r="W87" s="158"/>
      <c r="X87" s="158"/>
      <c r="Y87" s="158"/>
      <c r="Z87" s="158"/>
    </row>
  </sheetData>
  <mergeCells count="6">
    <mergeCell ref="A1:T1"/>
    <mergeCell ref="B3:L3"/>
    <mergeCell ref="M3:M4"/>
    <mergeCell ref="S3:S4"/>
    <mergeCell ref="T3:T4"/>
    <mergeCell ref="N3:R3"/>
  </mergeCells>
  <printOptions horizontalCentered="1" verticalCentered="1"/>
  <pageMargins left="0.6299212598425197" right="0.6299212598425197" top="0" bottom="0" header="0.31496062992125984" footer="0.31496062992125984"/>
  <pageSetup fitToHeight="1" fitToWidth="1" horizontalDpi="600" verticalDpi="600" orientation="landscape" paperSize="9" scale="59" r:id="rId3"/>
  <drawing r:id="rId1"/>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170"/>
  <sheetViews>
    <sheetView zoomScale="90" zoomScaleNormal="90" zoomScaleSheetLayoutView="25" workbookViewId="0" topLeftCell="A1">
      <selection activeCell="O32" sqref="O32"/>
    </sheetView>
  </sheetViews>
  <sheetFormatPr defaultColWidth="9.140625" defaultRowHeight="15"/>
  <cols>
    <col min="1" max="1" width="42.00390625" style="97" customWidth="1"/>
    <col min="2" max="2" width="7.7109375" style="93" bestFit="1" customWidth="1"/>
    <col min="3" max="3" width="10.8515625" style="95" customWidth="1"/>
    <col min="4" max="4" width="12.421875" style="95" bestFit="1" customWidth="1"/>
    <col min="5" max="5" width="13.00390625" style="95" customWidth="1"/>
    <col min="6" max="6" width="10.8515625" style="95" customWidth="1"/>
    <col min="7" max="7" width="13.57421875" style="95" bestFit="1" customWidth="1"/>
    <col min="8" max="8" width="10.8515625" style="95" customWidth="1"/>
    <col min="9" max="9" width="12.57421875" style="95" customWidth="1"/>
    <col min="10" max="10" width="60.7109375" style="93" customWidth="1"/>
    <col min="11" max="252" width="9.140625" style="93" customWidth="1"/>
    <col min="253" max="253" width="28.57421875" style="93" customWidth="1"/>
    <col min="254" max="254" width="7.00390625" style="93" customWidth="1"/>
    <col min="255" max="255" width="22.57421875" style="93" customWidth="1"/>
    <col min="256" max="256" width="23.00390625" style="93" customWidth="1"/>
    <col min="257" max="257" width="28.57421875" style="93" customWidth="1"/>
    <col min="258" max="258" width="23.28125" style="93" customWidth="1"/>
    <col min="259" max="259" width="28.57421875" style="93" customWidth="1"/>
    <col min="260" max="260" width="23.28125" style="93" customWidth="1"/>
    <col min="261" max="261" width="28.57421875" style="93" customWidth="1"/>
    <col min="262" max="508" width="9.140625" style="93" customWidth="1"/>
    <col min="509" max="509" width="28.57421875" style="93" customWidth="1"/>
    <col min="510" max="510" width="7.00390625" style="93" customWidth="1"/>
    <col min="511" max="511" width="22.57421875" style="93" customWidth="1"/>
    <col min="512" max="512" width="23.00390625" style="93" customWidth="1"/>
    <col min="513" max="513" width="28.57421875" style="93" customWidth="1"/>
    <col min="514" max="514" width="23.28125" style="93" customWidth="1"/>
    <col min="515" max="515" width="28.57421875" style="93" customWidth="1"/>
    <col min="516" max="516" width="23.28125" style="93" customWidth="1"/>
    <col min="517" max="517" width="28.57421875" style="93" customWidth="1"/>
    <col min="518" max="764" width="9.140625" style="93" customWidth="1"/>
    <col min="765" max="765" width="28.57421875" style="93" customWidth="1"/>
    <col min="766" max="766" width="7.00390625" style="93" customWidth="1"/>
    <col min="767" max="767" width="22.57421875" style="93" customWidth="1"/>
    <col min="768" max="768" width="23.00390625" style="93" customWidth="1"/>
    <col min="769" max="769" width="28.57421875" style="93" customWidth="1"/>
    <col min="770" max="770" width="23.28125" style="93" customWidth="1"/>
    <col min="771" max="771" width="28.57421875" style="93" customWidth="1"/>
    <col min="772" max="772" width="23.28125" style="93" customWidth="1"/>
    <col min="773" max="773" width="28.57421875" style="93" customWidth="1"/>
    <col min="774" max="1020" width="9.140625" style="93" customWidth="1"/>
    <col min="1021" max="1021" width="28.57421875" style="93" customWidth="1"/>
    <col min="1022" max="1022" width="7.00390625" style="93" customWidth="1"/>
    <col min="1023" max="1023" width="22.57421875" style="93" customWidth="1"/>
    <col min="1024" max="1024" width="23.00390625" style="93" customWidth="1"/>
    <col min="1025" max="1025" width="28.57421875" style="93" customWidth="1"/>
    <col min="1026" max="1026" width="23.28125" style="93" customWidth="1"/>
    <col min="1027" max="1027" width="28.57421875" style="93" customWidth="1"/>
    <col min="1028" max="1028" width="23.28125" style="93" customWidth="1"/>
    <col min="1029" max="1029" width="28.57421875" style="93" customWidth="1"/>
    <col min="1030" max="1276" width="9.140625" style="93" customWidth="1"/>
    <col min="1277" max="1277" width="28.57421875" style="93" customWidth="1"/>
    <col min="1278" max="1278" width="7.00390625" style="93" customWidth="1"/>
    <col min="1279" max="1279" width="22.57421875" style="93" customWidth="1"/>
    <col min="1280" max="1280" width="23.00390625" style="93" customWidth="1"/>
    <col min="1281" max="1281" width="28.57421875" style="93" customWidth="1"/>
    <col min="1282" max="1282" width="23.28125" style="93" customWidth="1"/>
    <col min="1283" max="1283" width="28.57421875" style="93" customWidth="1"/>
    <col min="1284" max="1284" width="23.28125" style="93" customWidth="1"/>
    <col min="1285" max="1285" width="28.57421875" style="93" customWidth="1"/>
    <col min="1286" max="1532" width="9.140625" style="93" customWidth="1"/>
    <col min="1533" max="1533" width="28.57421875" style="93" customWidth="1"/>
    <col min="1534" max="1534" width="7.00390625" style="93" customWidth="1"/>
    <col min="1535" max="1535" width="22.57421875" style="93" customWidth="1"/>
    <col min="1536" max="1536" width="23.00390625" style="93" customWidth="1"/>
    <col min="1537" max="1537" width="28.57421875" style="93" customWidth="1"/>
    <col min="1538" max="1538" width="23.28125" style="93" customWidth="1"/>
    <col min="1539" max="1539" width="28.57421875" style="93" customWidth="1"/>
    <col min="1540" max="1540" width="23.28125" style="93" customWidth="1"/>
    <col min="1541" max="1541" width="28.57421875" style="93" customWidth="1"/>
    <col min="1542" max="1788" width="9.140625" style="93" customWidth="1"/>
    <col min="1789" max="1789" width="28.57421875" style="93" customWidth="1"/>
    <col min="1790" max="1790" width="7.00390625" style="93" customWidth="1"/>
    <col min="1791" max="1791" width="22.57421875" style="93" customWidth="1"/>
    <col min="1792" max="1792" width="23.00390625" style="93" customWidth="1"/>
    <col min="1793" max="1793" width="28.57421875" style="93" customWidth="1"/>
    <col min="1794" max="1794" width="23.28125" style="93" customWidth="1"/>
    <col min="1795" max="1795" width="28.57421875" style="93" customWidth="1"/>
    <col min="1796" max="1796" width="23.28125" style="93" customWidth="1"/>
    <col min="1797" max="1797" width="28.57421875" style="93" customWidth="1"/>
    <col min="1798" max="2044" width="9.140625" style="93" customWidth="1"/>
    <col min="2045" max="2045" width="28.57421875" style="93" customWidth="1"/>
    <col min="2046" max="2046" width="7.00390625" style="93" customWidth="1"/>
    <col min="2047" max="2047" width="22.57421875" style="93" customWidth="1"/>
    <col min="2048" max="2048" width="23.00390625" style="93" customWidth="1"/>
    <col min="2049" max="2049" width="28.57421875" style="93" customWidth="1"/>
    <col min="2050" max="2050" width="23.28125" style="93" customWidth="1"/>
    <col min="2051" max="2051" width="28.57421875" style="93" customWidth="1"/>
    <col min="2052" max="2052" width="23.28125" style="93" customWidth="1"/>
    <col min="2053" max="2053" width="28.57421875" style="93" customWidth="1"/>
    <col min="2054" max="2300" width="9.140625" style="93" customWidth="1"/>
    <col min="2301" max="2301" width="28.57421875" style="93" customWidth="1"/>
    <col min="2302" max="2302" width="7.00390625" style="93" customWidth="1"/>
    <col min="2303" max="2303" width="22.57421875" style="93" customWidth="1"/>
    <col min="2304" max="2304" width="23.00390625" style="93" customWidth="1"/>
    <col min="2305" max="2305" width="28.57421875" style="93" customWidth="1"/>
    <col min="2306" max="2306" width="23.28125" style="93" customWidth="1"/>
    <col min="2307" max="2307" width="28.57421875" style="93" customWidth="1"/>
    <col min="2308" max="2308" width="23.28125" style="93" customWidth="1"/>
    <col min="2309" max="2309" width="28.57421875" style="93" customWidth="1"/>
    <col min="2310" max="2556" width="9.140625" style="93" customWidth="1"/>
    <col min="2557" max="2557" width="28.57421875" style="93" customWidth="1"/>
    <col min="2558" max="2558" width="7.00390625" style="93" customWidth="1"/>
    <col min="2559" max="2559" width="22.57421875" style="93" customWidth="1"/>
    <col min="2560" max="2560" width="23.00390625" style="93" customWidth="1"/>
    <col min="2561" max="2561" width="28.57421875" style="93" customWidth="1"/>
    <col min="2562" max="2562" width="23.28125" style="93" customWidth="1"/>
    <col min="2563" max="2563" width="28.57421875" style="93" customWidth="1"/>
    <col min="2564" max="2564" width="23.28125" style="93" customWidth="1"/>
    <col min="2565" max="2565" width="28.57421875" style="93" customWidth="1"/>
    <col min="2566" max="2812" width="9.140625" style="93" customWidth="1"/>
    <col min="2813" max="2813" width="28.57421875" style="93" customWidth="1"/>
    <col min="2814" max="2814" width="7.00390625" style="93" customWidth="1"/>
    <col min="2815" max="2815" width="22.57421875" style="93" customWidth="1"/>
    <col min="2816" max="2816" width="23.00390625" style="93" customWidth="1"/>
    <col min="2817" max="2817" width="28.57421875" style="93" customWidth="1"/>
    <col min="2818" max="2818" width="23.28125" style="93" customWidth="1"/>
    <col min="2819" max="2819" width="28.57421875" style="93" customWidth="1"/>
    <col min="2820" max="2820" width="23.28125" style="93" customWidth="1"/>
    <col min="2821" max="2821" width="28.57421875" style="93" customWidth="1"/>
    <col min="2822" max="3068" width="9.140625" style="93" customWidth="1"/>
    <col min="3069" max="3069" width="28.57421875" style="93" customWidth="1"/>
    <col min="3070" max="3070" width="7.00390625" style="93" customWidth="1"/>
    <col min="3071" max="3071" width="22.57421875" style="93" customWidth="1"/>
    <col min="3072" max="3072" width="23.00390625" style="93" customWidth="1"/>
    <col min="3073" max="3073" width="28.57421875" style="93" customWidth="1"/>
    <col min="3074" max="3074" width="23.28125" style="93" customWidth="1"/>
    <col min="3075" max="3075" width="28.57421875" style="93" customWidth="1"/>
    <col min="3076" max="3076" width="23.28125" style="93" customWidth="1"/>
    <col min="3077" max="3077" width="28.57421875" style="93" customWidth="1"/>
    <col min="3078" max="3324" width="9.140625" style="93" customWidth="1"/>
    <col min="3325" max="3325" width="28.57421875" style="93" customWidth="1"/>
    <col min="3326" max="3326" width="7.00390625" style="93" customWidth="1"/>
    <col min="3327" max="3327" width="22.57421875" style="93" customWidth="1"/>
    <col min="3328" max="3328" width="23.00390625" style="93" customWidth="1"/>
    <col min="3329" max="3329" width="28.57421875" style="93" customWidth="1"/>
    <col min="3330" max="3330" width="23.28125" style="93" customWidth="1"/>
    <col min="3331" max="3331" width="28.57421875" style="93" customWidth="1"/>
    <col min="3332" max="3332" width="23.28125" style="93" customWidth="1"/>
    <col min="3333" max="3333" width="28.57421875" style="93" customWidth="1"/>
    <col min="3334" max="3580" width="9.140625" style="93" customWidth="1"/>
    <col min="3581" max="3581" width="28.57421875" style="93" customWidth="1"/>
    <col min="3582" max="3582" width="7.00390625" style="93" customWidth="1"/>
    <col min="3583" max="3583" width="22.57421875" style="93" customWidth="1"/>
    <col min="3584" max="3584" width="23.00390625" style="93" customWidth="1"/>
    <col min="3585" max="3585" width="28.57421875" style="93" customWidth="1"/>
    <col min="3586" max="3586" width="23.28125" style="93" customWidth="1"/>
    <col min="3587" max="3587" width="28.57421875" style="93" customWidth="1"/>
    <col min="3588" max="3588" width="23.28125" style="93" customWidth="1"/>
    <col min="3589" max="3589" width="28.57421875" style="93" customWidth="1"/>
    <col min="3590" max="3836" width="9.140625" style="93" customWidth="1"/>
    <col min="3837" max="3837" width="28.57421875" style="93" customWidth="1"/>
    <col min="3838" max="3838" width="7.00390625" style="93" customWidth="1"/>
    <col min="3839" max="3839" width="22.57421875" style="93" customWidth="1"/>
    <col min="3840" max="3840" width="23.00390625" style="93" customWidth="1"/>
    <col min="3841" max="3841" width="28.57421875" style="93" customWidth="1"/>
    <col min="3842" max="3842" width="23.28125" style="93" customWidth="1"/>
    <col min="3843" max="3843" width="28.57421875" style="93" customWidth="1"/>
    <col min="3844" max="3844" width="23.28125" style="93" customWidth="1"/>
    <col min="3845" max="3845" width="28.57421875" style="93" customWidth="1"/>
    <col min="3846" max="4092" width="9.140625" style="93" customWidth="1"/>
    <col min="4093" max="4093" width="28.57421875" style="93" customWidth="1"/>
    <col min="4094" max="4094" width="7.00390625" style="93" customWidth="1"/>
    <col min="4095" max="4095" width="22.57421875" style="93" customWidth="1"/>
    <col min="4096" max="4096" width="23.00390625" style="93" customWidth="1"/>
    <col min="4097" max="4097" width="28.57421875" style="93" customWidth="1"/>
    <col min="4098" max="4098" width="23.28125" style="93" customWidth="1"/>
    <col min="4099" max="4099" width="28.57421875" style="93" customWidth="1"/>
    <col min="4100" max="4100" width="23.28125" style="93" customWidth="1"/>
    <col min="4101" max="4101" width="28.57421875" style="93" customWidth="1"/>
    <col min="4102" max="4348" width="9.140625" style="93" customWidth="1"/>
    <col min="4349" max="4349" width="28.57421875" style="93" customWidth="1"/>
    <col min="4350" max="4350" width="7.00390625" style="93" customWidth="1"/>
    <col min="4351" max="4351" width="22.57421875" style="93" customWidth="1"/>
    <col min="4352" max="4352" width="23.00390625" style="93" customWidth="1"/>
    <col min="4353" max="4353" width="28.57421875" style="93" customWidth="1"/>
    <col min="4354" max="4354" width="23.28125" style="93" customWidth="1"/>
    <col min="4355" max="4355" width="28.57421875" style="93" customWidth="1"/>
    <col min="4356" max="4356" width="23.28125" style="93" customWidth="1"/>
    <col min="4357" max="4357" width="28.57421875" style="93" customWidth="1"/>
    <col min="4358" max="4604" width="9.140625" style="93" customWidth="1"/>
    <col min="4605" max="4605" width="28.57421875" style="93" customWidth="1"/>
    <col min="4606" max="4606" width="7.00390625" style="93" customWidth="1"/>
    <col min="4607" max="4607" width="22.57421875" style="93" customWidth="1"/>
    <col min="4608" max="4608" width="23.00390625" style="93" customWidth="1"/>
    <col min="4609" max="4609" width="28.57421875" style="93" customWidth="1"/>
    <col min="4610" max="4610" width="23.28125" style="93" customWidth="1"/>
    <col min="4611" max="4611" width="28.57421875" style="93" customWidth="1"/>
    <col min="4612" max="4612" width="23.28125" style="93" customWidth="1"/>
    <col min="4613" max="4613" width="28.57421875" style="93" customWidth="1"/>
    <col min="4614" max="4860" width="9.140625" style="93" customWidth="1"/>
    <col min="4861" max="4861" width="28.57421875" style="93" customWidth="1"/>
    <col min="4862" max="4862" width="7.00390625" style="93" customWidth="1"/>
    <col min="4863" max="4863" width="22.57421875" style="93" customWidth="1"/>
    <col min="4864" max="4864" width="23.00390625" style="93" customWidth="1"/>
    <col min="4865" max="4865" width="28.57421875" style="93" customWidth="1"/>
    <col min="4866" max="4866" width="23.28125" style="93" customWidth="1"/>
    <col min="4867" max="4867" width="28.57421875" style="93" customWidth="1"/>
    <col min="4868" max="4868" width="23.28125" style="93" customWidth="1"/>
    <col min="4869" max="4869" width="28.57421875" style="93" customWidth="1"/>
    <col min="4870" max="5116" width="9.140625" style="93" customWidth="1"/>
    <col min="5117" max="5117" width="28.57421875" style="93" customWidth="1"/>
    <col min="5118" max="5118" width="7.00390625" style="93" customWidth="1"/>
    <col min="5119" max="5119" width="22.57421875" style="93" customWidth="1"/>
    <col min="5120" max="5120" width="23.00390625" style="93" customWidth="1"/>
    <col min="5121" max="5121" width="28.57421875" style="93" customWidth="1"/>
    <col min="5122" max="5122" width="23.28125" style="93" customWidth="1"/>
    <col min="5123" max="5123" width="28.57421875" style="93" customWidth="1"/>
    <col min="5124" max="5124" width="23.28125" style="93" customWidth="1"/>
    <col min="5125" max="5125" width="28.57421875" style="93" customWidth="1"/>
    <col min="5126" max="5372" width="9.140625" style="93" customWidth="1"/>
    <col min="5373" max="5373" width="28.57421875" style="93" customWidth="1"/>
    <col min="5374" max="5374" width="7.00390625" style="93" customWidth="1"/>
    <col min="5375" max="5375" width="22.57421875" style="93" customWidth="1"/>
    <col min="5376" max="5376" width="23.00390625" style="93" customWidth="1"/>
    <col min="5377" max="5377" width="28.57421875" style="93" customWidth="1"/>
    <col min="5378" max="5378" width="23.28125" style="93" customWidth="1"/>
    <col min="5379" max="5379" width="28.57421875" style="93" customWidth="1"/>
    <col min="5380" max="5380" width="23.28125" style="93" customWidth="1"/>
    <col min="5381" max="5381" width="28.57421875" style="93" customWidth="1"/>
    <col min="5382" max="5628" width="9.140625" style="93" customWidth="1"/>
    <col min="5629" max="5629" width="28.57421875" style="93" customWidth="1"/>
    <col min="5630" max="5630" width="7.00390625" style="93" customWidth="1"/>
    <col min="5631" max="5631" width="22.57421875" style="93" customWidth="1"/>
    <col min="5632" max="5632" width="23.00390625" style="93" customWidth="1"/>
    <col min="5633" max="5633" width="28.57421875" style="93" customWidth="1"/>
    <col min="5634" max="5634" width="23.28125" style="93" customWidth="1"/>
    <col min="5635" max="5635" width="28.57421875" style="93" customWidth="1"/>
    <col min="5636" max="5636" width="23.28125" style="93" customWidth="1"/>
    <col min="5637" max="5637" width="28.57421875" style="93" customWidth="1"/>
    <col min="5638" max="5884" width="9.140625" style="93" customWidth="1"/>
    <col min="5885" max="5885" width="28.57421875" style="93" customWidth="1"/>
    <col min="5886" max="5886" width="7.00390625" style="93" customWidth="1"/>
    <col min="5887" max="5887" width="22.57421875" style="93" customWidth="1"/>
    <col min="5888" max="5888" width="23.00390625" style="93" customWidth="1"/>
    <col min="5889" max="5889" width="28.57421875" style="93" customWidth="1"/>
    <col min="5890" max="5890" width="23.28125" style="93" customWidth="1"/>
    <col min="5891" max="5891" width="28.57421875" style="93" customWidth="1"/>
    <col min="5892" max="5892" width="23.28125" style="93" customWidth="1"/>
    <col min="5893" max="5893" width="28.57421875" style="93" customWidth="1"/>
    <col min="5894" max="6140" width="9.140625" style="93" customWidth="1"/>
    <col min="6141" max="6141" width="28.57421875" style="93" customWidth="1"/>
    <col min="6142" max="6142" width="7.00390625" style="93" customWidth="1"/>
    <col min="6143" max="6143" width="22.57421875" style="93" customWidth="1"/>
    <col min="6144" max="6144" width="23.00390625" style="93" customWidth="1"/>
    <col min="6145" max="6145" width="28.57421875" style="93" customWidth="1"/>
    <col min="6146" max="6146" width="23.28125" style="93" customWidth="1"/>
    <col min="6147" max="6147" width="28.57421875" style="93" customWidth="1"/>
    <col min="6148" max="6148" width="23.28125" style="93" customWidth="1"/>
    <col min="6149" max="6149" width="28.57421875" style="93" customWidth="1"/>
    <col min="6150" max="6396" width="9.140625" style="93" customWidth="1"/>
    <col min="6397" max="6397" width="28.57421875" style="93" customWidth="1"/>
    <col min="6398" max="6398" width="7.00390625" style="93" customWidth="1"/>
    <col min="6399" max="6399" width="22.57421875" style="93" customWidth="1"/>
    <col min="6400" max="6400" width="23.00390625" style="93" customWidth="1"/>
    <col min="6401" max="6401" width="28.57421875" style="93" customWidth="1"/>
    <col min="6402" max="6402" width="23.28125" style="93" customWidth="1"/>
    <col min="6403" max="6403" width="28.57421875" style="93" customWidth="1"/>
    <col min="6404" max="6404" width="23.28125" style="93" customWidth="1"/>
    <col min="6405" max="6405" width="28.57421875" style="93" customWidth="1"/>
    <col min="6406" max="6652" width="9.140625" style="93" customWidth="1"/>
    <col min="6653" max="6653" width="28.57421875" style="93" customWidth="1"/>
    <col min="6654" max="6654" width="7.00390625" style="93" customWidth="1"/>
    <col min="6655" max="6655" width="22.57421875" style="93" customWidth="1"/>
    <col min="6656" max="6656" width="23.00390625" style="93" customWidth="1"/>
    <col min="6657" max="6657" width="28.57421875" style="93" customWidth="1"/>
    <col min="6658" max="6658" width="23.28125" style="93" customWidth="1"/>
    <col min="6659" max="6659" width="28.57421875" style="93" customWidth="1"/>
    <col min="6660" max="6660" width="23.28125" style="93" customWidth="1"/>
    <col min="6661" max="6661" width="28.57421875" style="93" customWidth="1"/>
    <col min="6662" max="6908" width="9.140625" style="93" customWidth="1"/>
    <col min="6909" max="6909" width="28.57421875" style="93" customWidth="1"/>
    <col min="6910" max="6910" width="7.00390625" style="93" customWidth="1"/>
    <col min="6911" max="6911" width="22.57421875" style="93" customWidth="1"/>
    <col min="6912" max="6912" width="23.00390625" style="93" customWidth="1"/>
    <col min="6913" max="6913" width="28.57421875" style="93" customWidth="1"/>
    <col min="6914" max="6914" width="23.28125" style="93" customWidth="1"/>
    <col min="6915" max="6915" width="28.57421875" style="93" customWidth="1"/>
    <col min="6916" max="6916" width="23.28125" style="93" customWidth="1"/>
    <col min="6917" max="6917" width="28.57421875" style="93" customWidth="1"/>
    <col min="6918" max="7164" width="9.140625" style="93" customWidth="1"/>
    <col min="7165" max="7165" width="28.57421875" style="93" customWidth="1"/>
    <col min="7166" max="7166" width="7.00390625" style="93" customWidth="1"/>
    <col min="7167" max="7167" width="22.57421875" style="93" customWidth="1"/>
    <col min="7168" max="7168" width="23.00390625" style="93" customWidth="1"/>
    <col min="7169" max="7169" width="28.57421875" style="93" customWidth="1"/>
    <col min="7170" max="7170" width="23.28125" style="93" customWidth="1"/>
    <col min="7171" max="7171" width="28.57421875" style="93" customWidth="1"/>
    <col min="7172" max="7172" width="23.28125" style="93" customWidth="1"/>
    <col min="7173" max="7173" width="28.57421875" style="93" customWidth="1"/>
    <col min="7174" max="7420" width="9.140625" style="93" customWidth="1"/>
    <col min="7421" max="7421" width="28.57421875" style="93" customWidth="1"/>
    <col min="7422" max="7422" width="7.00390625" style="93" customWidth="1"/>
    <col min="7423" max="7423" width="22.57421875" style="93" customWidth="1"/>
    <col min="7424" max="7424" width="23.00390625" style="93" customWidth="1"/>
    <col min="7425" max="7425" width="28.57421875" style="93" customWidth="1"/>
    <col min="7426" max="7426" width="23.28125" style="93" customWidth="1"/>
    <col min="7427" max="7427" width="28.57421875" style="93" customWidth="1"/>
    <col min="7428" max="7428" width="23.28125" style="93" customWidth="1"/>
    <col min="7429" max="7429" width="28.57421875" style="93" customWidth="1"/>
    <col min="7430" max="7676" width="9.140625" style="93" customWidth="1"/>
    <col min="7677" max="7677" width="28.57421875" style="93" customWidth="1"/>
    <col min="7678" max="7678" width="7.00390625" style="93" customWidth="1"/>
    <col min="7679" max="7679" width="22.57421875" style="93" customWidth="1"/>
    <col min="7680" max="7680" width="23.00390625" style="93" customWidth="1"/>
    <col min="7681" max="7681" width="28.57421875" style="93" customWidth="1"/>
    <col min="7682" max="7682" width="23.28125" style="93" customWidth="1"/>
    <col min="7683" max="7683" width="28.57421875" style="93" customWidth="1"/>
    <col min="7684" max="7684" width="23.28125" style="93" customWidth="1"/>
    <col min="7685" max="7685" width="28.57421875" style="93" customWidth="1"/>
    <col min="7686" max="7932" width="9.140625" style="93" customWidth="1"/>
    <col min="7933" max="7933" width="28.57421875" style="93" customWidth="1"/>
    <col min="7934" max="7934" width="7.00390625" style="93" customWidth="1"/>
    <col min="7935" max="7935" width="22.57421875" style="93" customWidth="1"/>
    <col min="7936" max="7936" width="23.00390625" style="93" customWidth="1"/>
    <col min="7937" max="7937" width="28.57421875" style="93" customWidth="1"/>
    <col min="7938" max="7938" width="23.28125" style="93" customWidth="1"/>
    <col min="7939" max="7939" width="28.57421875" style="93" customWidth="1"/>
    <col min="7940" max="7940" width="23.28125" style="93" customWidth="1"/>
    <col min="7941" max="7941" width="28.57421875" style="93" customWidth="1"/>
    <col min="7942" max="8188" width="9.140625" style="93" customWidth="1"/>
    <col min="8189" max="8189" width="28.57421875" style="93" customWidth="1"/>
    <col min="8190" max="8190" width="7.00390625" style="93" customWidth="1"/>
    <col min="8191" max="8191" width="22.57421875" style="93" customWidth="1"/>
    <col min="8192" max="8192" width="23.00390625" style="93" customWidth="1"/>
    <col min="8193" max="8193" width="28.57421875" style="93" customWidth="1"/>
    <col min="8194" max="8194" width="23.28125" style="93" customWidth="1"/>
    <col min="8195" max="8195" width="28.57421875" style="93" customWidth="1"/>
    <col min="8196" max="8196" width="23.28125" style="93" customWidth="1"/>
    <col min="8197" max="8197" width="28.57421875" style="93" customWidth="1"/>
    <col min="8198" max="8444" width="9.140625" style="93" customWidth="1"/>
    <col min="8445" max="8445" width="28.57421875" style="93" customWidth="1"/>
    <col min="8446" max="8446" width="7.00390625" style="93" customWidth="1"/>
    <col min="8447" max="8447" width="22.57421875" style="93" customWidth="1"/>
    <col min="8448" max="8448" width="23.00390625" style="93" customWidth="1"/>
    <col min="8449" max="8449" width="28.57421875" style="93" customWidth="1"/>
    <col min="8450" max="8450" width="23.28125" style="93" customWidth="1"/>
    <col min="8451" max="8451" width="28.57421875" style="93" customWidth="1"/>
    <col min="8452" max="8452" width="23.28125" style="93" customWidth="1"/>
    <col min="8453" max="8453" width="28.57421875" style="93" customWidth="1"/>
    <col min="8454" max="8700" width="9.140625" style="93" customWidth="1"/>
    <col min="8701" max="8701" width="28.57421875" style="93" customWidth="1"/>
    <col min="8702" max="8702" width="7.00390625" style="93" customWidth="1"/>
    <col min="8703" max="8703" width="22.57421875" style="93" customWidth="1"/>
    <col min="8704" max="8704" width="23.00390625" style="93" customWidth="1"/>
    <col min="8705" max="8705" width="28.57421875" style="93" customWidth="1"/>
    <col min="8706" max="8706" width="23.28125" style="93" customWidth="1"/>
    <col min="8707" max="8707" width="28.57421875" style="93" customWidth="1"/>
    <col min="8708" max="8708" width="23.28125" style="93" customWidth="1"/>
    <col min="8709" max="8709" width="28.57421875" style="93" customWidth="1"/>
    <col min="8710" max="8956" width="9.140625" style="93" customWidth="1"/>
    <col min="8957" max="8957" width="28.57421875" style="93" customWidth="1"/>
    <col min="8958" max="8958" width="7.00390625" style="93" customWidth="1"/>
    <col min="8959" max="8959" width="22.57421875" style="93" customWidth="1"/>
    <col min="8960" max="8960" width="23.00390625" style="93" customWidth="1"/>
    <col min="8961" max="8961" width="28.57421875" style="93" customWidth="1"/>
    <col min="8962" max="8962" width="23.28125" style="93" customWidth="1"/>
    <col min="8963" max="8963" width="28.57421875" style="93" customWidth="1"/>
    <col min="8964" max="8964" width="23.28125" style="93" customWidth="1"/>
    <col min="8965" max="8965" width="28.57421875" style="93" customWidth="1"/>
    <col min="8966" max="9212" width="9.140625" style="93" customWidth="1"/>
    <col min="9213" max="9213" width="28.57421875" style="93" customWidth="1"/>
    <col min="9214" max="9214" width="7.00390625" style="93" customWidth="1"/>
    <col min="9215" max="9215" width="22.57421875" style="93" customWidth="1"/>
    <col min="9216" max="9216" width="23.00390625" style="93" customWidth="1"/>
    <col min="9217" max="9217" width="28.57421875" style="93" customWidth="1"/>
    <col min="9218" max="9218" width="23.28125" style="93" customWidth="1"/>
    <col min="9219" max="9219" width="28.57421875" style="93" customWidth="1"/>
    <col min="9220" max="9220" width="23.28125" style="93" customWidth="1"/>
    <col min="9221" max="9221" width="28.57421875" style="93" customWidth="1"/>
    <col min="9222" max="9468" width="9.140625" style="93" customWidth="1"/>
    <col min="9469" max="9469" width="28.57421875" style="93" customWidth="1"/>
    <col min="9470" max="9470" width="7.00390625" style="93" customWidth="1"/>
    <col min="9471" max="9471" width="22.57421875" style="93" customWidth="1"/>
    <col min="9472" max="9472" width="23.00390625" style="93" customWidth="1"/>
    <col min="9473" max="9473" width="28.57421875" style="93" customWidth="1"/>
    <col min="9474" max="9474" width="23.28125" style="93" customWidth="1"/>
    <col min="9475" max="9475" width="28.57421875" style="93" customWidth="1"/>
    <col min="9476" max="9476" width="23.28125" style="93" customWidth="1"/>
    <col min="9477" max="9477" width="28.57421875" style="93" customWidth="1"/>
    <col min="9478" max="9724" width="9.140625" style="93" customWidth="1"/>
    <col min="9725" max="9725" width="28.57421875" style="93" customWidth="1"/>
    <col min="9726" max="9726" width="7.00390625" style="93" customWidth="1"/>
    <col min="9727" max="9727" width="22.57421875" style="93" customWidth="1"/>
    <col min="9728" max="9728" width="23.00390625" style="93" customWidth="1"/>
    <col min="9729" max="9729" width="28.57421875" style="93" customWidth="1"/>
    <col min="9730" max="9730" width="23.28125" style="93" customWidth="1"/>
    <col min="9731" max="9731" width="28.57421875" style="93" customWidth="1"/>
    <col min="9732" max="9732" width="23.28125" style="93" customWidth="1"/>
    <col min="9733" max="9733" width="28.57421875" style="93" customWidth="1"/>
    <col min="9734" max="9980" width="9.140625" style="93" customWidth="1"/>
    <col min="9981" max="9981" width="28.57421875" style="93" customWidth="1"/>
    <col min="9982" max="9982" width="7.00390625" style="93" customWidth="1"/>
    <col min="9983" max="9983" width="22.57421875" style="93" customWidth="1"/>
    <col min="9984" max="9984" width="23.00390625" style="93" customWidth="1"/>
    <col min="9985" max="9985" width="28.57421875" style="93" customWidth="1"/>
    <col min="9986" max="9986" width="23.28125" style="93" customWidth="1"/>
    <col min="9987" max="9987" width="28.57421875" style="93" customWidth="1"/>
    <col min="9988" max="9988" width="23.28125" style="93" customWidth="1"/>
    <col min="9989" max="9989" width="28.57421875" style="93" customWidth="1"/>
    <col min="9990" max="10236" width="9.140625" style="93" customWidth="1"/>
    <col min="10237" max="10237" width="28.57421875" style="93" customWidth="1"/>
    <col min="10238" max="10238" width="7.00390625" style="93" customWidth="1"/>
    <col min="10239" max="10239" width="22.57421875" style="93" customWidth="1"/>
    <col min="10240" max="10240" width="23.00390625" style="93" customWidth="1"/>
    <col min="10241" max="10241" width="28.57421875" style="93" customWidth="1"/>
    <col min="10242" max="10242" width="23.28125" style="93" customWidth="1"/>
    <col min="10243" max="10243" width="28.57421875" style="93" customWidth="1"/>
    <col min="10244" max="10244" width="23.28125" style="93" customWidth="1"/>
    <col min="10245" max="10245" width="28.57421875" style="93" customWidth="1"/>
    <col min="10246" max="10492" width="9.140625" style="93" customWidth="1"/>
    <col min="10493" max="10493" width="28.57421875" style="93" customWidth="1"/>
    <col min="10494" max="10494" width="7.00390625" style="93" customWidth="1"/>
    <col min="10495" max="10495" width="22.57421875" style="93" customWidth="1"/>
    <col min="10496" max="10496" width="23.00390625" style="93" customWidth="1"/>
    <col min="10497" max="10497" width="28.57421875" style="93" customWidth="1"/>
    <col min="10498" max="10498" width="23.28125" style="93" customWidth="1"/>
    <col min="10499" max="10499" width="28.57421875" style="93" customWidth="1"/>
    <col min="10500" max="10500" width="23.28125" style="93" customWidth="1"/>
    <col min="10501" max="10501" width="28.57421875" style="93" customWidth="1"/>
    <col min="10502" max="10748" width="9.140625" style="93" customWidth="1"/>
    <col min="10749" max="10749" width="28.57421875" style="93" customWidth="1"/>
    <col min="10750" max="10750" width="7.00390625" style="93" customWidth="1"/>
    <col min="10751" max="10751" width="22.57421875" style="93" customWidth="1"/>
    <col min="10752" max="10752" width="23.00390625" style="93" customWidth="1"/>
    <col min="10753" max="10753" width="28.57421875" style="93" customWidth="1"/>
    <col min="10754" max="10754" width="23.28125" style="93" customWidth="1"/>
    <col min="10755" max="10755" width="28.57421875" style="93" customWidth="1"/>
    <col min="10756" max="10756" width="23.28125" style="93" customWidth="1"/>
    <col min="10757" max="10757" width="28.57421875" style="93" customWidth="1"/>
    <col min="10758" max="11004" width="9.140625" style="93" customWidth="1"/>
    <col min="11005" max="11005" width="28.57421875" style="93" customWidth="1"/>
    <col min="11006" max="11006" width="7.00390625" style="93" customWidth="1"/>
    <col min="11007" max="11007" width="22.57421875" style="93" customWidth="1"/>
    <col min="11008" max="11008" width="23.00390625" style="93" customWidth="1"/>
    <col min="11009" max="11009" width="28.57421875" style="93" customWidth="1"/>
    <col min="11010" max="11010" width="23.28125" style="93" customWidth="1"/>
    <col min="11011" max="11011" width="28.57421875" style="93" customWidth="1"/>
    <col min="11012" max="11012" width="23.28125" style="93" customWidth="1"/>
    <col min="11013" max="11013" width="28.57421875" style="93" customWidth="1"/>
    <col min="11014" max="11260" width="9.140625" style="93" customWidth="1"/>
    <col min="11261" max="11261" width="28.57421875" style="93" customWidth="1"/>
    <col min="11262" max="11262" width="7.00390625" style="93" customWidth="1"/>
    <col min="11263" max="11263" width="22.57421875" style="93" customWidth="1"/>
    <col min="11264" max="11264" width="23.00390625" style="93" customWidth="1"/>
    <col min="11265" max="11265" width="28.57421875" style="93" customWidth="1"/>
    <col min="11266" max="11266" width="23.28125" style="93" customWidth="1"/>
    <col min="11267" max="11267" width="28.57421875" style="93" customWidth="1"/>
    <col min="11268" max="11268" width="23.28125" style="93" customWidth="1"/>
    <col min="11269" max="11269" width="28.57421875" style="93" customWidth="1"/>
    <col min="11270" max="11516" width="9.140625" style="93" customWidth="1"/>
    <col min="11517" max="11517" width="28.57421875" style="93" customWidth="1"/>
    <col min="11518" max="11518" width="7.00390625" style="93" customWidth="1"/>
    <col min="11519" max="11519" width="22.57421875" style="93" customWidth="1"/>
    <col min="11520" max="11520" width="23.00390625" style="93" customWidth="1"/>
    <col min="11521" max="11521" width="28.57421875" style="93" customWidth="1"/>
    <col min="11522" max="11522" width="23.28125" style="93" customWidth="1"/>
    <col min="11523" max="11523" width="28.57421875" style="93" customWidth="1"/>
    <col min="11524" max="11524" width="23.28125" style="93" customWidth="1"/>
    <col min="11525" max="11525" width="28.57421875" style="93" customWidth="1"/>
    <col min="11526" max="11772" width="9.140625" style="93" customWidth="1"/>
    <col min="11773" max="11773" width="28.57421875" style="93" customWidth="1"/>
    <col min="11774" max="11774" width="7.00390625" style="93" customWidth="1"/>
    <col min="11775" max="11775" width="22.57421875" style="93" customWidth="1"/>
    <col min="11776" max="11776" width="23.00390625" style="93" customWidth="1"/>
    <col min="11777" max="11777" width="28.57421875" style="93" customWidth="1"/>
    <col min="11778" max="11778" width="23.28125" style="93" customWidth="1"/>
    <col min="11779" max="11779" width="28.57421875" style="93" customWidth="1"/>
    <col min="11780" max="11780" width="23.28125" style="93" customWidth="1"/>
    <col min="11781" max="11781" width="28.57421875" style="93" customWidth="1"/>
    <col min="11782" max="12028" width="9.140625" style="93" customWidth="1"/>
    <col min="12029" max="12029" width="28.57421875" style="93" customWidth="1"/>
    <col min="12030" max="12030" width="7.00390625" style="93" customWidth="1"/>
    <col min="12031" max="12031" width="22.57421875" style="93" customWidth="1"/>
    <col min="12032" max="12032" width="23.00390625" style="93" customWidth="1"/>
    <col min="12033" max="12033" width="28.57421875" style="93" customWidth="1"/>
    <col min="12034" max="12034" width="23.28125" style="93" customWidth="1"/>
    <col min="12035" max="12035" width="28.57421875" style="93" customWidth="1"/>
    <col min="12036" max="12036" width="23.28125" style="93" customWidth="1"/>
    <col min="12037" max="12037" width="28.57421875" style="93" customWidth="1"/>
    <col min="12038" max="12284" width="9.140625" style="93" customWidth="1"/>
    <col min="12285" max="12285" width="28.57421875" style="93" customWidth="1"/>
    <col min="12286" max="12286" width="7.00390625" style="93" customWidth="1"/>
    <col min="12287" max="12287" width="22.57421875" style="93" customWidth="1"/>
    <col min="12288" max="12288" width="23.00390625" style="93" customWidth="1"/>
    <col min="12289" max="12289" width="28.57421875" style="93" customWidth="1"/>
    <col min="12290" max="12290" width="23.28125" style="93" customWidth="1"/>
    <col min="12291" max="12291" width="28.57421875" style="93" customWidth="1"/>
    <col min="12292" max="12292" width="23.28125" style="93" customWidth="1"/>
    <col min="12293" max="12293" width="28.57421875" style="93" customWidth="1"/>
    <col min="12294" max="12540" width="9.140625" style="93" customWidth="1"/>
    <col min="12541" max="12541" width="28.57421875" style="93" customWidth="1"/>
    <col min="12542" max="12542" width="7.00390625" style="93" customWidth="1"/>
    <col min="12543" max="12543" width="22.57421875" style="93" customWidth="1"/>
    <col min="12544" max="12544" width="23.00390625" style="93" customWidth="1"/>
    <col min="12545" max="12545" width="28.57421875" style="93" customWidth="1"/>
    <col min="12546" max="12546" width="23.28125" style="93" customWidth="1"/>
    <col min="12547" max="12547" width="28.57421875" style="93" customWidth="1"/>
    <col min="12548" max="12548" width="23.28125" style="93" customWidth="1"/>
    <col min="12549" max="12549" width="28.57421875" style="93" customWidth="1"/>
    <col min="12550" max="12796" width="9.140625" style="93" customWidth="1"/>
    <col min="12797" max="12797" width="28.57421875" style="93" customWidth="1"/>
    <col min="12798" max="12798" width="7.00390625" style="93" customWidth="1"/>
    <col min="12799" max="12799" width="22.57421875" style="93" customWidth="1"/>
    <col min="12800" max="12800" width="23.00390625" style="93" customWidth="1"/>
    <col min="12801" max="12801" width="28.57421875" style="93" customWidth="1"/>
    <col min="12802" max="12802" width="23.28125" style="93" customWidth="1"/>
    <col min="12803" max="12803" width="28.57421875" style="93" customWidth="1"/>
    <col min="12804" max="12804" width="23.28125" style="93" customWidth="1"/>
    <col min="12805" max="12805" width="28.57421875" style="93" customWidth="1"/>
    <col min="12806" max="13052" width="9.140625" style="93" customWidth="1"/>
    <col min="13053" max="13053" width="28.57421875" style="93" customWidth="1"/>
    <col min="13054" max="13054" width="7.00390625" style="93" customWidth="1"/>
    <col min="13055" max="13055" width="22.57421875" style="93" customWidth="1"/>
    <col min="13056" max="13056" width="23.00390625" style="93" customWidth="1"/>
    <col min="13057" max="13057" width="28.57421875" style="93" customWidth="1"/>
    <col min="13058" max="13058" width="23.28125" style="93" customWidth="1"/>
    <col min="13059" max="13059" width="28.57421875" style="93" customWidth="1"/>
    <col min="13060" max="13060" width="23.28125" style="93" customWidth="1"/>
    <col min="13061" max="13061" width="28.57421875" style="93" customWidth="1"/>
    <col min="13062" max="13308" width="9.140625" style="93" customWidth="1"/>
    <col min="13309" max="13309" width="28.57421875" style="93" customWidth="1"/>
    <col min="13310" max="13310" width="7.00390625" style="93" customWidth="1"/>
    <col min="13311" max="13311" width="22.57421875" style="93" customWidth="1"/>
    <col min="13312" max="13312" width="23.00390625" style="93" customWidth="1"/>
    <col min="13313" max="13313" width="28.57421875" style="93" customWidth="1"/>
    <col min="13314" max="13314" width="23.28125" style="93" customWidth="1"/>
    <col min="13315" max="13315" width="28.57421875" style="93" customWidth="1"/>
    <col min="13316" max="13316" width="23.28125" style="93" customWidth="1"/>
    <col min="13317" max="13317" width="28.57421875" style="93" customWidth="1"/>
    <col min="13318" max="13564" width="9.140625" style="93" customWidth="1"/>
    <col min="13565" max="13565" width="28.57421875" style="93" customWidth="1"/>
    <col min="13566" max="13566" width="7.00390625" style="93" customWidth="1"/>
    <col min="13567" max="13567" width="22.57421875" style="93" customWidth="1"/>
    <col min="13568" max="13568" width="23.00390625" style="93" customWidth="1"/>
    <col min="13569" max="13569" width="28.57421875" style="93" customWidth="1"/>
    <col min="13570" max="13570" width="23.28125" style="93" customWidth="1"/>
    <col min="13571" max="13571" width="28.57421875" style="93" customWidth="1"/>
    <col min="13572" max="13572" width="23.28125" style="93" customWidth="1"/>
    <col min="13573" max="13573" width="28.57421875" style="93" customWidth="1"/>
    <col min="13574" max="13820" width="9.140625" style="93" customWidth="1"/>
    <col min="13821" max="13821" width="28.57421875" style="93" customWidth="1"/>
    <col min="13822" max="13822" width="7.00390625" style="93" customWidth="1"/>
    <col min="13823" max="13823" width="22.57421875" style="93" customWidth="1"/>
    <col min="13824" max="13824" width="23.00390625" style="93" customWidth="1"/>
    <col min="13825" max="13825" width="28.57421875" style="93" customWidth="1"/>
    <col min="13826" max="13826" width="23.28125" style="93" customWidth="1"/>
    <col min="13827" max="13827" width="28.57421875" style="93" customWidth="1"/>
    <col min="13828" max="13828" width="23.28125" style="93" customWidth="1"/>
    <col min="13829" max="13829" width="28.57421875" style="93" customWidth="1"/>
    <col min="13830" max="14076" width="9.140625" style="93" customWidth="1"/>
    <col min="14077" max="14077" width="28.57421875" style="93" customWidth="1"/>
    <col min="14078" max="14078" width="7.00390625" style="93" customWidth="1"/>
    <col min="14079" max="14079" width="22.57421875" style="93" customWidth="1"/>
    <col min="14080" max="14080" width="23.00390625" style="93" customWidth="1"/>
    <col min="14081" max="14081" width="28.57421875" style="93" customWidth="1"/>
    <col min="14082" max="14082" width="23.28125" style="93" customWidth="1"/>
    <col min="14083" max="14083" width="28.57421875" style="93" customWidth="1"/>
    <col min="14084" max="14084" width="23.28125" style="93" customWidth="1"/>
    <col min="14085" max="14085" width="28.57421875" style="93" customWidth="1"/>
    <col min="14086" max="14332" width="9.140625" style="93" customWidth="1"/>
    <col min="14333" max="14333" width="28.57421875" style="93" customWidth="1"/>
    <col min="14334" max="14334" width="7.00390625" style="93" customWidth="1"/>
    <col min="14335" max="14335" width="22.57421875" style="93" customWidth="1"/>
    <col min="14336" max="14336" width="23.00390625" style="93" customWidth="1"/>
    <col min="14337" max="14337" width="28.57421875" style="93" customWidth="1"/>
    <col min="14338" max="14338" width="23.28125" style="93" customWidth="1"/>
    <col min="14339" max="14339" width="28.57421875" style="93" customWidth="1"/>
    <col min="14340" max="14340" width="23.28125" style="93" customWidth="1"/>
    <col min="14341" max="14341" width="28.57421875" style="93" customWidth="1"/>
    <col min="14342" max="14588" width="9.140625" style="93" customWidth="1"/>
    <col min="14589" max="14589" width="28.57421875" style="93" customWidth="1"/>
    <col min="14590" max="14590" width="7.00390625" style="93" customWidth="1"/>
    <col min="14591" max="14591" width="22.57421875" style="93" customWidth="1"/>
    <col min="14592" max="14592" width="23.00390625" style="93" customWidth="1"/>
    <col min="14593" max="14593" width="28.57421875" style="93" customWidth="1"/>
    <col min="14594" max="14594" width="23.28125" style="93" customWidth="1"/>
    <col min="14595" max="14595" width="28.57421875" style="93" customWidth="1"/>
    <col min="14596" max="14596" width="23.28125" style="93" customWidth="1"/>
    <col min="14597" max="14597" width="28.57421875" style="93" customWidth="1"/>
    <col min="14598" max="14844" width="9.140625" style="93" customWidth="1"/>
    <col min="14845" max="14845" width="28.57421875" style="93" customWidth="1"/>
    <col min="14846" max="14846" width="7.00390625" style="93" customWidth="1"/>
    <col min="14847" max="14847" width="22.57421875" style="93" customWidth="1"/>
    <col min="14848" max="14848" width="23.00390625" style="93" customWidth="1"/>
    <col min="14849" max="14849" width="28.57421875" style="93" customWidth="1"/>
    <col min="14850" max="14850" width="23.28125" style="93" customWidth="1"/>
    <col min="14851" max="14851" width="28.57421875" style="93" customWidth="1"/>
    <col min="14852" max="14852" width="23.28125" style="93" customWidth="1"/>
    <col min="14853" max="14853" width="28.57421875" style="93" customWidth="1"/>
    <col min="14854" max="15100" width="9.140625" style="93" customWidth="1"/>
    <col min="15101" max="15101" width="28.57421875" style="93" customWidth="1"/>
    <col min="15102" max="15102" width="7.00390625" style="93" customWidth="1"/>
    <col min="15103" max="15103" width="22.57421875" style="93" customWidth="1"/>
    <col min="15104" max="15104" width="23.00390625" style="93" customWidth="1"/>
    <col min="15105" max="15105" width="28.57421875" style="93" customWidth="1"/>
    <col min="15106" max="15106" width="23.28125" style="93" customWidth="1"/>
    <col min="15107" max="15107" width="28.57421875" style="93" customWidth="1"/>
    <col min="15108" max="15108" width="23.28125" style="93" customWidth="1"/>
    <col min="15109" max="15109" width="28.57421875" style="93" customWidth="1"/>
    <col min="15110" max="15356" width="9.140625" style="93" customWidth="1"/>
    <col min="15357" max="15357" width="28.57421875" style="93" customWidth="1"/>
    <col min="15358" max="15358" width="7.00390625" style="93" customWidth="1"/>
    <col min="15359" max="15359" width="22.57421875" style="93" customWidth="1"/>
    <col min="15360" max="15360" width="23.00390625" style="93" customWidth="1"/>
    <col min="15361" max="15361" width="28.57421875" style="93" customWidth="1"/>
    <col min="15362" max="15362" width="23.28125" style="93" customWidth="1"/>
    <col min="15363" max="15363" width="28.57421875" style="93" customWidth="1"/>
    <col min="15364" max="15364" width="23.28125" style="93" customWidth="1"/>
    <col min="15365" max="15365" width="28.57421875" style="93" customWidth="1"/>
    <col min="15366" max="15612" width="9.140625" style="93" customWidth="1"/>
    <col min="15613" max="15613" width="28.57421875" style="93" customWidth="1"/>
    <col min="15614" max="15614" width="7.00390625" style="93" customWidth="1"/>
    <col min="15615" max="15615" width="22.57421875" style="93" customWidth="1"/>
    <col min="15616" max="15616" width="23.00390625" style="93" customWidth="1"/>
    <col min="15617" max="15617" width="28.57421875" style="93" customWidth="1"/>
    <col min="15618" max="15618" width="23.28125" style="93" customWidth="1"/>
    <col min="15619" max="15619" width="28.57421875" style="93" customWidth="1"/>
    <col min="15620" max="15620" width="23.28125" style="93" customWidth="1"/>
    <col min="15621" max="15621" width="28.57421875" style="93" customWidth="1"/>
    <col min="15622" max="15868" width="9.140625" style="93" customWidth="1"/>
    <col min="15869" max="15869" width="28.57421875" style="93" customWidth="1"/>
    <col min="15870" max="15870" width="7.00390625" style="93" customWidth="1"/>
    <col min="15871" max="15871" width="22.57421875" style="93" customWidth="1"/>
    <col min="15872" max="15872" width="23.00390625" style="93" customWidth="1"/>
    <col min="15873" max="15873" width="28.57421875" style="93" customWidth="1"/>
    <col min="15874" max="15874" width="23.28125" style="93" customWidth="1"/>
    <col min="15875" max="15875" width="28.57421875" style="93" customWidth="1"/>
    <col min="15876" max="15876" width="23.28125" style="93" customWidth="1"/>
    <col min="15877" max="15877" width="28.57421875" style="93" customWidth="1"/>
    <col min="15878" max="16124" width="9.140625" style="93" customWidth="1"/>
    <col min="16125" max="16125" width="28.57421875" style="93" customWidth="1"/>
    <col min="16126" max="16126" width="7.00390625" style="93" customWidth="1"/>
    <col min="16127" max="16127" width="22.57421875" style="93" customWidth="1"/>
    <col min="16128" max="16128" width="23.00390625" style="93" customWidth="1"/>
    <col min="16129" max="16129" width="28.57421875" style="93" customWidth="1"/>
    <col min="16130" max="16130" width="23.28125" style="93" customWidth="1"/>
    <col min="16131" max="16131" width="28.57421875" style="93" customWidth="1"/>
    <col min="16132" max="16132" width="23.28125" style="93" customWidth="1"/>
    <col min="16133" max="16133" width="28.57421875" style="93" customWidth="1"/>
    <col min="16134" max="16384" width="9.140625" style="93" customWidth="1"/>
  </cols>
  <sheetData>
    <row r="1" spans="1:16" ht="19.5" thickBot="1">
      <c r="A1" s="388" t="s">
        <v>215</v>
      </c>
      <c r="B1" s="388"/>
      <c r="C1" s="388"/>
      <c r="D1" s="388"/>
      <c r="E1" s="388"/>
      <c r="F1" s="388"/>
      <c r="G1" s="388"/>
      <c r="H1" s="388"/>
      <c r="I1" s="182" t="s">
        <v>0</v>
      </c>
      <c r="J1" s="92"/>
      <c r="K1" s="92"/>
      <c r="L1" s="92"/>
      <c r="M1" s="92"/>
      <c r="N1" s="92"/>
      <c r="O1" s="92"/>
      <c r="P1" s="92"/>
    </row>
    <row r="2" spans="1:16" ht="15" customHeight="1">
      <c r="A2" s="391"/>
      <c r="B2" s="392"/>
      <c r="C2" s="389" t="s">
        <v>74</v>
      </c>
      <c r="D2" s="389"/>
      <c r="E2" s="389"/>
      <c r="F2" s="389" t="s">
        <v>75</v>
      </c>
      <c r="G2" s="389"/>
      <c r="H2" s="389"/>
      <c r="I2" s="390"/>
      <c r="J2" s="92"/>
      <c r="K2" s="92"/>
      <c r="L2" s="92"/>
      <c r="M2" s="92"/>
      <c r="N2" s="92"/>
      <c r="O2" s="92"/>
      <c r="P2" s="92"/>
    </row>
    <row r="3" spans="1:16" ht="51">
      <c r="A3" s="393"/>
      <c r="B3" s="394"/>
      <c r="C3" s="152" t="s">
        <v>76</v>
      </c>
      <c r="D3" s="152" t="s">
        <v>34</v>
      </c>
      <c r="E3" s="152" t="s">
        <v>77</v>
      </c>
      <c r="F3" s="152" t="s">
        <v>78</v>
      </c>
      <c r="G3" s="152" t="s">
        <v>79</v>
      </c>
      <c r="H3" s="152" t="s">
        <v>80</v>
      </c>
      <c r="I3" s="153" t="s">
        <v>81</v>
      </c>
      <c r="J3" s="92"/>
      <c r="K3" s="92"/>
      <c r="L3" s="92"/>
      <c r="M3" s="92"/>
      <c r="N3" s="92"/>
      <c r="O3" s="92"/>
      <c r="P3" s="92"/>
    </row>
    <row r="4" spans="1:9" ht="15">
      <c r="A4" s="395"/>
      <c r="B4" s="396"/>
      <c r="C4" s="128">
        <v>100</v>
      </c>
      <c r="D4" s="128">
        <v>101</v>
      </c>
      <c r="E4" s="128">
        <v>102</v>
      </c>
      <c r="F4" s="128">
        <v>200</v>
      </c>
      <c r="G4" s="128">
        <v>201</v>
      </c>
      <c r="H4" s="128">
        <v>202</v>
      </c>
      <c r="I4" s="129">
        <v>203</v>
      </c>
    </row>
    <row r="5" spans="1:9" ht="15">
      <c r="A5" s="275" t="s">
        <v>82</v>
      </c>
      <c r="B5" s="276">
        <f>'[11]СП-1(н.о.)'!B7</f>
        <v>1</v>
      </c>
      <c r="C5" s="251">
        <f>'[7]13'!C5</f>
        <v>272640</v>
      </c>
      <c r="D5" s="251">
        <f>'[7]13'!D5</f>
        <v>395928</v>
      </c>
      <c r="E5" s="251">
        <f>'[7]13'!E5</f>
        <v>324788</v>
      </c>
      <c r="F5" s="251">
        <f>'[7]13'!F5</f>
        <v>3595</v>
      </c>
      <c r="G5" s="251">
        <f>'[7]13'!G5</f>
        <v>187812</v>
      </c>
      <c r="H5" s="251">
        <f>'[7]13'!H5</f>
        <v>1493</v>
      </c>
      <c r="I5" s="277">
        <f>'[7]13'!I5</f>
        <v>75776</v>
      </c>
    </row>
    <row r="6" spans="1:9" ht="25.5">
      <c r="A6" s="278" t="s">
        <v>83</v>
      </c>
      <c r="B6" s="279">
        <f>'[11]СП-1(н.о.)'!B8</f>
        <v>101</v>
      </c>
      <c r="C6" s="251">
        <f>'[7]13'!C6</f>
        <v>55109</v>
      </c>
      <c r="D6" s="251">
        <f>'[7]13'!D6</f>
        <v>278198.22</v>
      </c>
      <c r="E6" s="251">
        <f>'[7]13'!E6</f>
        <v>231487.66</v>
      </c>
      <c r="F6" s="251">
        <f>'[7]13'!F6</f>
        <v>2556</v>
      </c>
      <c r="G6" s="251">
        <f>'[7]13'!G6</f>
        <v>142566.87</v>
      </c>
      <c r="H6" s="251">
        <f>'[7]13'!H6</f>
        <v>1127</v>
      </c>
      <c r="I6" s="277">
        <f>'[7]13'!I6</f>
        <v>67954.38</v>
      </c>
    </row>
    <row r="7" spans="1:9" ht="25.5">
      <c r="A7" s="278" t="s">
        <v>84</v>
      </c>
      <c r="B7" s="279">
        <f>'[11]СП-1(н.о.)'!B9</f>
        <v>102</v>
      </c>
      <c r="C7" s="251">
        <f>'[7]13'!C7</f>
        <v>212810</v>
      </c>
      <c r="D7" s="251">
        <f>'[7]13'!D7</f>
        <v>52191.35</v>
      </c>
      <c r="E7" s="251">
        <f>'[7]13'!E7</f>
        <v>53756.89</v>
      </c>
      <c r="F7" s="251">
        <f>'[7]13'!F7</f>
        <v>63</v>
      </c>
      <c r="G7" s="251">
        <f>'[7]13'!G7</f>
        <v>1433</v>
      </c>
      <c r="H7" s="251">
        <f>'[7]13'!H7</f>
        <v>55</v>
      </c>
      <c r="I7" s="277">
        <f>'[7]13'!I7</f>
        <v>1097</v>
      </c>
    </row>
    <row r="8" spans="1:9" ht="25.5">
      <c r="A8" s="278" t="s">
        <v>85</v>
      </c>
      <c r="B8" s="279">
        <f>'[11]СП-1(н.о.)'!B10</f>
        <v>103</v>
      </c>
      <c r="C8" s="251">
        <f>'[7]13'!C8</f>
        <v>127</v>
      </c>
      <c r="D8" s="251">
        <f>'[7]13'!D8</f>
        <v>1006.21</v>
      </c>
      <c r="E8" s="251">
        <f>'[7]13'!E8</f>
        <v>5106.74</v>
      </c>
      <c r="F8" s="251">
        <f>'[7]13'!F8</f>
        <v>836</v>
      </c>
      <c r="G8" s="251">
        <f>'[7]13'!G8</f>
        <v>7440.27</v>
      </c>
      <c r="H8" s="251">
        <f>'[7]13'!H8</f>
        <v>283</v>
      </c>
      <c r="I8" s="277">
        <f>'[7]13'!I8</f>
        <v>4774.55</v>
      </c>
    </row>
    <row r="9" spans="1:9" ht="25.5">
      <c r="A9" s="278" t="s">
        <v>86</v>
      </c>
      <c r="B9" s="279">
        <f>'[11]СП-1(н.о.)'!B11</f>
        <v>104</v>
      </c>
      <c r="C9" s="251">
        <f>'[7]13'!C9</f>
        <v>37</v>
      </c>
      <c r="D9" s="251">
        <f>'[7]13'!D9</f>
        <v>1979.15</v>
      </c>
      <c r="E9" s="251">
        <f>'[7]13'!E9</f>
        <v>1525.28</v>
      </c>
      <c r="F9" s="251">
        <f>'[7]13'!F9</f>
        <v>1</v>
      </c>
      <c r="G9" s="251">
        <f>'[7]13'!G9</f>
        <v>1</v>
      </c>
      <c r="H9" s="251">
        <f>'[7]13'!H9</f>
        <v>0</v>
      </c>
      <c r="I9" s="277">
        <f>'[7]13'!I9</f>
        <v>0</v>
      </c>
    </row>
    <row r="10" spans="1:9" ht="25.5">
      <c r="A10" s="278" t="s">
        <v>87</v>
      </c>
      <c r="B10" s="279">
        <f>'[11]СП-1(н.о.)'!B12</f>
        <v>105</v>
      </c>
      <c r="C10" s="251">
        <f>'[7]13'!C10</f>
        <v>1</v>
      </c>
      <c r="D10" s="251">
        <f>'[7]13'!D10</f>
        <v>107</v>
      </c>
      <c r="E10" s="251">
        <f>'[7]13'!E10</f>
        <v>84</v>
      </c>
      <c r="F10" s="251">
        <f>'[7]13'!F10</f>
        <v>0</v>
      </c>
      <c r="G10" s="251">
        <f>'[7]13'!G10</f>
        <v>0</v>
      </c>
      <c r="H10" s="251">
        <f>'[7]13'!H10</f>
        <v>1</v>
      </c>
      <c r="I10" s="277">
        <f>'[7]13'!I10</f>
        <v>1</v>
      </c>
    </row>
    <row r="11" spans="1:9" ht="15">
      <c r="A11" s="278" t="s">
        <v>88</v>
      </c>
      <c r="B11" s="279">
        <f>'[11]СП-1(н.о.)'!B13</f>
        <v>106</v>
      </c>
      <c r="C11" s="251">
        <f>'[7]13'!C11</f>
        <v>43</v>
      </c>
      <c r="D11" s="251">
        <f>'[7]13'!D11</f>
        <v>402.66</v>
      </c>
      <c r="E11" s="251">
        <f>'[7]13'!E11</f>
        <v>402.4</v>
      </c>
      <c r="F11" s="251">
        <f>'[7]13'!F11</f>
        <v>1</v>
      </c>
      <c r="G11" s="251">
        <f>'[7]13'!G11</f>
        <v>0</v>
      </c>
      <c r="H11" s="251">
        <f>'[7]13'!H11</f>
        <v>2</v>
      </c>
      <c r="I11" s="277">
        <f>'[7]13'!I11</f>
        <v>12</v>
      </c>
    </row>
    <row r="12" spans="1:9" ht="25.5">
      <c r="A12" s="278" t="s">
        <v>89</v>
      </c>
      <c r="B12" s="279">
        <f>'[11]СП-1(н.о.)'!B14</f>
        <v>107</v>
      </c>
      <c r="C12" s="251">
        <f>'[7]13'!C12</f>
        <v>2962</v>
      </c>
      <c r="D12" s="251">
        <f>'[7]13'!D12</f>
        <v>7002.06</v>
      </c>
      <c r="E12" s="251">
        <f>'[7]13'!E12</f>
        <v>7542.17</v>
      </c>
      <c r="F12" s="251">
        <f>'[7]13'!F12</f>
        <v>1</v>
      </c>
      <c r="G12" s="251">
        <f>'[7]13'!G12</f>
        <v>20</v>
      </c>
      <c r="H12" s="251">
        <f>'[7]13'!H12</f>
        <v>21</v>
      </c>
      <c r="I12" s="277">
        <f>'[7]13'!I12</f>
        <v>1794</v>
      </c>
    </row>
    <row r="13" spans="1:9" ht="15">
      <c r="A13" s="278" t="s">
        <v>90</v>
      </c>
      <c r="B13" s="279">
        <f>'[11]СП-1(н.о.)'!B15</f>
        <v>108</v>
      </c>
      <c r="C13" s="251">
        <f>'[7]13'!C13</f>
        <v>150</v>
      </c>
      <c r="D13" s="251">
        <f>'[7]13'!D13</f>
        <v>53979.6</v>
      </c>
      <c r="E13" s="251">
        <f>'[7]13'!E13</f>
        <v>23872.51</v>
      </c>
      <c r="F13" s="251">
        <f>'[7]13'!F13</f>
        <v>116</v>
      </c>
      <c r="G13" s="251">
        <f>'[7]13'!G13</f>
        <v>36149</v>
      </c>
      <c r="H13" s="251">
        <f>'[7]13'!H13</f>
        <v>0</v>
      </c>
      <c r="I13" s="277">
        <f>'[7]13'!I13</f>
        <v>0</v>
      </c>
    </row>
    <row r="14" spans="1:9" ht="15">
      <c r="A14" s="278" t="s">
        <v>91</v>
      </c>
      <c r="B14" s="279">
        <f>'[11]СП-1(н.о.)'!B16</f>
        <v>199</v>
      </c>
      <c r="C14" s="251">
        <f>'[7]13'!C14</f>
        <v>1401</v>
      </c>
      <c r="D14" s="251">
        <f>'[7]13'!D14</f>
        <v>1062</v>
      </c>
      <c r="E14" s="251">
        <f>'[7]13'!E14</f>
        <v>1010</v>
      </c>
      <c r="F14" s="251">
        <f>'[7]13'!F14</f>
        <v>21</v>
      </c>
      <c r="G14" s="251">
        <f>'[7]13'!G14</f>
        <v>202</v>
      </c>
      <c r="H14" s="251">
        <f>'[7]13'!H14</f>
        <v>4</v>
      </c>
      <c r="I14" s="277">
        <f>'[7]13'!I14</f>
        <v>143</v>
      </c>
    </row>
    <row r="15" spans="1:9" ht="15">
      <c r="A15" s="275" t="s">
        <v>92</v>
      </c>
      <c r="B15" s="276">
        <f>'[11]СП-1(н.о.)'!B17</f>
        <v>2</v>
      </c>
      <c r="C15" s="251">
        <f>'[7]13'!C15</f>
        <v>6742</v>
      </c>
      <c r="D15" s="251">
        <f>'[7]13'!D15</f>
        <v>168275</v>
      </c>
      <c r="E15" s="251">
        <f>'[7]13'!E15</f>
        <v>118614</v>
      </c>
      <c r="F15" s="251">
        <f>'[7]13'!F15</f>
        <v>5432</v>
      </c>
      <c r="G15" s="251">
        <f>'[7]13'!G15</f>
        <v>49394</v>
      </c>
      <c r="H15" s="251">
        <f>'[7]13'!H15</f>
        <v>538</v>
      </c>
      <c r="I15" s="277">
        <f>'[7]13'!I15</f>
        <v>5229</v>
      </c>
    </row>
    <row r="16" spans="1:9" ht="25.5">
      <c r="A16" s="278" t="s">
        <v>93</v>
      </c>
      <c r="B16" s="279">
        <f>'[11]СП-1(н.о.)'!B18</f>
        <v>201</v>
      </c>
      <c r="C16" s="251">
        <f>'[7]13'!C16</f>
        <v>323</v>
      </c>
      <c r="D16" s="251">
        <f>'[7]13'!D16</f>
        <v>22448.35</v>
      </c>
      <c r="E16" s="251">
        <f>'[7]13'!E16</f>
        <v>14250.39</v>
      </c>
      <c r="F16" s="251">
        <f>'[7]13'!F16</f>
        <v>429</v>
      </c>
      <c r="G16" s="251">
        <f>'[7]13'!G16</f>
        <v>3135.5</v>
      </c>
      <c r="H16" s="251">
        <f>'[7]13'!H16</f>
        <v>23</v>
      </c>
      <c r="I16" s="277">
        <f>'[7]13'!I16</f>
        <v>142.11</v>
      </c>
    </row>
    <row r="17" spans="1:9" ht="25.5">
      <c r="A17" s="278" t="s">
        <v>94</v>
      </c>
      <c r="B17" s="279">
        <f>'[11]СП-1(н.о.)'!B19</f>
        <v>202</v>
      </c>
      <c r="C17" s="251">
        <f>'[7]13'!C17</f>
        <v>5941</v>
      </c>
      <c r="D17" s="251">
        <f>'[7]13'!D17</f>
        <v>112407.24</v>
      </c>
      <c r="E17" s="251">
        <f>'[7]13'!E17</f>
        <v>80882.03</v>
      </c>
      <c r="F17" s="251">
        <f>'[7]13'!F17</f>
        <v>4740</v>
      </c>
      <c r="G17" s="251">
        <f>'[7]13'!G17</f>
        <v>44247.67</v>
      </c>
      <c r="H17" s="251">
        <f>'[7]13'!H17</f>
        <v>486</v>
      </c>
      <c r="I17" s="277">
        <f>'[7]13'!I17</f>
        <v>4838.3</v>
      </c>
    </row>
    <row r="18" spans="1:9" ht="15">
      <c r="A18" s="278" t="s">
        <v>95</v>
      </c>
      <c r="B18" s="279">
        <f>'[11]СП-1(н.о.)'!B20</f>
        <v>299</v>
      </c>
      <c r="C18" s="251">
        <f>'[7]13'!C18</f>
        <v>478</v>
      </c>
      <c r="D18" s="251">
        <f>'[7]13'!D18</f>
        <v>33419.56</v>
      </c>
      <c r="E18" s="251">
        <f>'[7]13'!E18</f>
        <v>23481.86</v>
      </c>
      <c r="F18" s="251">
        <f>'[7]13'!F18</f>
        <v>263</v>
      </c>
      <c r="G18" s="251">
        <f>'[7]13'!G18</f>
        <v>2011</v>
      </c>
      <c r="H18" s="251">
        <f>'[7]13'!H18</f>
        <v>29</v>
      </c>
      <c r="I18" s="277">
        <f>'[7]13'!I18</f>
        <v>249</v>
      </c>
    </row>
    <row r="19" spans="1:9" ht="15">
      <c r="A19" s="275" t="s">
        <v>96</v>
      </c>
      <c r="B19" s="276">
        <f>'[11]СП-1(н.о.)'!B21</f>
        <v>3</v>
      </c>
      <c r="C19" s="251">
        <f>'[7]13'!C19</f>
        <v>23843</v>
      </c>
      <c r="D19" s="251">
        <f>'[7]13'!D19</f>
        <v>404421</v>
      </c>
      <c r="E19" s="251">
        <f>'[7]13'!E19</f>
        <v>414227</v>
      </c>
      <c r="F19" s="251">
        <f>'[7]13'!F19</f>
        <v>3759</v>
      </c>
      <c r="G19" s="251">
        <f>'[7]13'!G19</f>
        <v>233135</v>
      </c>
      <c r="H19" s="251">
        <f>'[7]13'!H19</f>
        <v>1997</v>
      </c>
      <c r="I19" s="277">
        <f>'[7]13'!I19</f>
        <v>166653</v>
      </c>
    </row>
    <row r="20" spans="1:9" ht="25.5">
      <c r="A20" s="278" t="s">
        <v>97</v>
      </c>
      <c r="B20" s="279">
        <f>'[11]СП-1(н.о.)'!B22</f>
        <v>301</v>
      </c>
      <c r="C20" s="251">
        <f>'[7]13'!C20</f>
        <v>19096</v>
      </c>
      <c r="D20" s="251">
        <f>'[7]13'!D20</f>
        <v>393274.09</v>
      </c>
      <c r="E20" s="251">
        <f>'[7]13'!E20</f>
        <v>401295.34</v>
      </c>
      <c r="F20" s="251">
        <f>'[7]13'!F20</f>
        <v>3446</v>
      </c>
      <c r="G20" s="251">
        <f>'[7]13'!G20</f>
        <v>222623.55</v>
      </c>
      <c r="H20" s="251">
        <f>'[7]13'!H20</f>
        <v>1806</v>
      </c>
      <c r="I20" s="277">
        <f>'[7]13'!I20</f>
        <v>155811.83</v>
      </c>
    </row>
    <row r="21" spans="1:9" ht="15">
      <c r="A21" s="278" t="s">
        <v>98</v>
      </c>
      <c r="B21" s="279">
        <f>'[11]СП-1(н.о.)'!B23</f>
        <v>399</v>
      </c>
      <c r="C21" s="251">
        <f>'[7]13'!C21</f>
        <v>4747</v>
      </c>
      <c r="D21" s="251">
        <f>'[7]13'!D21</f>
        <v>11147.38</v>
      </c>
      <c r="E21" s="251">
        <f>'[7]13'!E21</f>
        <v>12931.35</v>
      </c>
      <c r="F21" s="251">
        <f>'[7]13'!F21</f>
        <v>313</v>
      </c>
      <c r="G21" s="251">
        <f>'[7]13'!G21</f>
        <v>10511.58</v>
      </c>
      <c r="H21" s="251">
        <f>'[7]13'!H21</f>
        <v>191</v>
      </c>
      <c r="I21" s="277">
        <f>'[7]13'!I21</f>
        <v>10841.03</v>
      </c>
    </row>
    <row r="22" spans="1:9" ht="25.5">
      <c r="A22" s="275" t="s">
        <v>99</v>
      </c>
      <c r="B22" s="276">
        <f>'[11]СП-1(н.о.)'!B24</f>
        <v>4</v>
      </c>
      <c r="C22" s="251">
        <f>'[7]13'!C22</f>
        <v>0</v>
      </c>
      <c r="D22" s="251">
        <f>'[7]13'!D22</f>
        <v>0</v>
      </c>
      <c r="E22" s="251">
        <f>'[7]13'!E22</f>
        <v>0</v>
      </c>
      <c r="F22" s="251">
        <f>'[7]13'!F22</f>
        <v>0</v>
      </c>
      <c r="G22" s="251">
        <f>'[7]13'!G22</f>
        <v>0</v>
      </c>
      <c r="H22" s="251">
        <f>'[7]13'!H22</f>
        <v>0</v>
      </c>
      <c r="I22" s="277">
        <f>'[7]13'!I22</f>
        <v>0</v>
      </c>
    </row>
    <row r="23" spans="1:9" ht="15">
      <c r="A23" s="278" t="s">
        <v>100</v>
      </c>
      <c r="B23" s="279">
        <f>'[11]СП-1(н.о.)'!B25</f>
        <v>401</v>
      </c>
      <c r="C23" s="251">
        <f>'[7]13'!C23</f>
        <v>0</v>
      </c>
      <c r="D23" s="251">
        <f>'[7]13'!D23</f>
        <v>0</v>
      </c>
      <c r="E23" s="251">
        <f>'[7]13'!E23</f>
        <v>0</v>
      </c>
      <c r="F23" s="251">
        <f>'[7]13'!F23</f>
        <v>0</v>
      </c>
      <c r="G23" s="251">
        <f>'[7]13'!G23</f>
        <v>0</v>
      </c>
      <c r="H23" s="251">
        <f>'[7]13'!H23</f>
        <v>0</v>
      </c>
      <c r="I23" s="277">
        <f>'[7]13'!I23</f>
        <v>0</v>
      </c>
    </row>
    <row r="24" spans="1:9" ht="25.5">
      <c r="A24" s="278" t="s">
        <v>101</v>
      </c>
      <c r="B24" s="279">
        <f>'[11]СП-1(н.о.)'!B26</f>
        <v>499</v>
      </c>
      <c r="C24" s="251">
        <f>'[7]13'!C24</f>
        <v>0</v>
      </c>
      <c r="D24" s="251">
        <f>'[7]13'!D24</f>
        <v>0</v>
      </c>
      <c r="E24" s="251">
        <f>'[7]13'!E24</f>
        <v>0</v>
      </c>
      <c r="F24" s="251">
        <f>'[7]13'!F24</f>
        <v>0</v>
      </c>
      <c r="G24" s="251">
        <f>'[7]13'!G24</f>
        <v>0</v>
      </c>
      <c r="H24" s="251">
        <f>'[7]13'!H24</f>
        <v>0</v>
      </c>
      <c r="I24" s="277">
        <f>'[7]13'!I24</f>
        <v>0</v>
      </c>
    </row>
    <row r="25" spans="1:9" ht="15">
      <c r="A25" s="275" t="s">
        <v>102</v>
      </c>
      <c r="B25" s="276">
        <f>'[11]СП-1(н.о.)'!B27</f>
        <v>5</v>
      </c>
      <c r="C25" s="251">
        <f>'[7]13'!C25</f>
        <v>2</v>
      </c>
      <c r="D25" s="251">
        <f>'[7]13'!D25</f>
        <v>1711</v>
      </c>
      <c r="E25" s="251">
        <f>'[7]13'!E25</f>
        <v>13367</v>
      </c>
      <c r="F25" s="251">
        <f>'[7]13'!F25</f>
        <v>0</v>
      </c>
      <c r="G25" s="251">
        <f>'[7]13'!G25</f>
        <v>0</v>
      </c>
      <c r="H25" s="251">
        <f>'[7]13'!H25</f>
        <v>1</v>
      </c>
      <c r="I25" s="277">
        <f>'[7]13'!I25</f>
        <v>492041</v>
      </c>
    </row>
    <row r="26" spans="1:9" ht="15">
      <c r="A26" s="278" t="s">
        <v>103</v>
      </c>
      <c r="B26" s="279">
        <f>'[11]СП-1(н.о.)'!B28</f>
        <v>501</v>
      </c>
      <c r="C26" s="251">
        <f>'[7]13'!C26</f>
        <v>2</v>
      </c>
      <c r="D26" s="251">
        <f>'[7]13'!D26</f>
        <v>1711</v>
      </c>
      <c r="E26" s="251">
        <f>'[7]13'!E26</f>
        <v>13367</v>
      </c>
      <c r="F26" s="251">
        <f>'[7]13'!F26</f>
        <v>0</v>
      </c>
      <c r="G26" s="251">
        <f>'[7]13'!G26</f>
        <v>0</v>
      </c>
      <c r="H26" s="251">
        <f>'[7]13'!H26</f>
        <v>1</v>
      </c>
      <c r="I26" s="277">
        <f>'[7]13'!I26</f>
        <v>492041</v>
      </c>
    </row>
    <row r="27" spans="1:9" ht="15">
      <c r="A27" s="278" t="s">
        <v>104</v>
      </c>
      <c r="B27" s="279">
        <f>'[11]СП-1(н.о.)'!B29</f>
        <v>599</v>
      </c>
      <c r="C27" s="251">
        <f>'[7]13'!C27</f>
        <v>0</v>
      </c>
      <c r="D27" s="251">
        <f>'[7]13'!D27</f>
        <v>0</v>
      </c>
      <c r="E27" s="251">
        <f>'[7]13'!E27</f>
        <v>0</v>
      </c>
      <c r="F27" s="251">
        <f>'[7]13'!F27</f>
        <v>0</v>
      </c>
      <c r="G27" s="251">
        <f>'[7]13'!G27</f>
        <v>0</v>
      </c>
      <c r="H27" s="251">
        <f>'[7]13'!H27</f>
        <v>0</v>
      </c>
      <c r="I27" s="277">
        <f>'[7]13'!I27</f>
        <v>0</v>
      </c>
    </row>
    <row r="28" spans="1:9" ht="15">
      <c r="A28" s="275" t="s">
        <v>105</v>
      </c>
      <c r="B28" s="276">
        <f>'[11]СП-1(н.о.)'!B30</f>
        <v>6</v>
      </c>
      <c r="C28" s="251">
        <f>'[7]13'!C28</f>
        <v>17</v>
      </c>
      <c r="D28" s="251">
        <f>'[7]13'!D28</f>
        <v>562</v>
      </c>
      <c r="E28" s="251">
        <f>'[7]13'!E28</f>
        <v>560</v>
      </c>
      <c r="F28" s="251">
        <f>'[7]13'!F28</f>
        <v>0</v>
      </c>
      <c r="G28" s="251">
        <f>'[7]13'!G28</f>
        <v>0</v>
      </c>
      <c r="H28" s="251">
        <f>'[7]13'!H28</f>
        <v>0</v>
      </c>
      <c r="I28" s="277">
        <f>'[7]13'!I28</f>
        <v>0</v>
      </c>
    </row>
    <row r="29" spans="1:9" ht="15">
      <c r="A29" s="278" t="s">
        <v>106</v>
      </c>
      <c r="B29" s="279">
        <f>'[11]СП-1(н.о.)'!B31</f>
        <v>601</v>
      </c>
      <c r="C29" s="251">
        <f>'[7]13'!C29</f>
        <v>16</v>
      </c>
      <c r="D29" s="251">
        <f>'[7]13'!D29</f>
        <v>560.83</v>
      </c>
      <c r="E29" s="251">
        <f>'[7]13'!E29</f>
        <v>558.74</v>
      </c>
      <c r="F29" s="251">
        <f>'[7]13'!F29</f>
        <v>0</v>
      </c>
      <c r="G29" s="251">
        <f>'[7]13'!G29</f>
        <v>0</v>
      </c>
      <c r="H29" s="251">
        <f>'[7]13'!H29</f>
        <v>0</v>
      </c>
      <c r="I29" s="277">
        <f>'[7]13'!I29</f>
        <v>0</v>
      </c>
    </row>
    <row r="30" spans="1:9" ht="15">
      <c r="A30" s="278" t="s">
        <v>107</v>
      </c>
      <c r="B30" s="279">
        <f>'[11]СП-1(н.о.)'!B32</f>
        <v>699</v>
      </c>
      <c r="C30" s="251">
        <f>'[7]13'!C30</f>
        <v>1</v>
      </c>
      <c r="D30" s="251">
        <f>'[7]13'!D30</f>
        <v>1</v>
      </c>
      <c r="E30" s="251">
        <f>'[7]13'!E30</f>
        <v>1</v>
      </c>
      <c r="F30" s="251">
        <f>'[7]13'!F30</f>
        <v>0</v>
      </c>
      <c r="G30" s="251">
        <f>'[7]13'!G30</f>
        <v>0</v>
      </c>
      <c r="H30" s="251">
        <f>'[7]13'!H30</f>
        <v>0</v>
      </c>
      <c r="I30" s="277">
        <f>'[7]13'!I30</f>
        <v>0</v>
      </c>
    </row>
    <row r="31" spans="1:9" ht="25.5">
      <c r="A31" s="275" t="s">
        <v>108</v>
      </c>
      <c r="B31" s="276">
        <f>'[11]СП-1(н.о.)'!B33</f>
        <v>7</v>
      </c>
      <c r="C31" s="251">
        <f>'[7]13'!C31</f>
        <v>1419</v>
      </c>
      <c r="D31" s="251">
        <f>'[7]13'!D31</f>
        <v>52614</v>
      </c>
      <c r="E31" s="251">
        <f>'[7]13'!E31</f>
        <v>25211</v>
      </c>
      <c r="F31" s="251">
        <f>'[7]13'!F31</f>
        <v>26</v>
      </c>
      <c r="G31" s="251">
        <f>'[7]13'!G31</f>
        <v>600</v>
      </c>
      <c r="H31" s="251">
        <f>'[7]13'!H31</f>
        <v>18</v>
      </c>
      <c r="I31" s="277">
        <f>'[7]13'!I31</f>
        <v>6660</v>
      </c>
    </row>
    <row r="32" spans="1:9" ht="25.5">
      <c r="A32" s="278" t="s">
        <v>109</v>
      </c>
      <c r="B32" s="279">
        <f>'[11]СП-1(н.о.)'!B34</f>
        <v>701</v>
      </c>
      <c r="C32" s="251">
        <f>'[7]13'!C32</f>
        <v>1265</v>
      </c>
      <c r="D32" s="251">
        <f>'[7]13'!D32</f>
        <v>36172.64</v>
      </c>
      <c r="E32" s="251">
        <f>'[7]13'!E32</f>
        <v>19654.42</v>
      </c>
      <c r="F32" s="251">
        <f>'[7]13'!F32</f>
        <v>20</v>
      </c>
      <c r="G32" s="251">
        <f>'[7]13'!G32</f>
        <v>286.89</v>
      </c>
      <c r="H32" s="251">
        <f>'[7]13'!H32</f>
        <v>15</v>
      </c>
      <c r="I32" s="277">
        <f>'[7]13'!I32</f>
        <v>6547</v>
      </c>
    </row>
    <row r="33" spans="1:9" ht="25.5">
      <c r="A33" s="278" t="s">
        <v>110</v>
      </c>
      <c r="B33" s="279">
        <f>'[11]СП-1(н.о.)'!B35</f>
        <v>702</v>
      </c>
      <c r="C33" s="251">
        <f>'[7]13'!C33</f>
        <v>103</v>
      </c>
      <c r="D33" s="251">
        <f>'[7]13'!D33</f>
        <v>9412.24</v>
      </c>
      <c r="E33" s="251">
        <f>'[7]13'!E33</f>
        <v>5420.82</v>
      </c>
      <c r="F33" s="251">
        <f>'[7]13'!F33</f>
        <v>4</v>
      </c>
      <c r="G33" s="251">
        <f>'[7]13'!G33</f>
        <v>294.38</v>
      </c>
      <c r="H33" s="251">
        <f>'[7]13'!H33</f>
        <v>3</v>
      </c>
      <c r="I33" s="277">
        <f>'[7]13'!I33</f>
        <v>113</v>
      </c>
    </row>
    <row r="34" spans="1:9" ht="25.5">
      <c r="A34" s="278" t="s">
        <v>111</v>
      </c>
      <c r="B34" s="279">
        <f>'[11]СП-1(н.о.)'!B36</f>
        <v>799</v>
      </c>
      <c r="C34" s="251">
        <f>'[7]13'!C34</f>
        <v>51</v>
      </c>
      <c r="D34" s="251">
        <f>'[7]13'!D34</f>
        <v>7029</v>
      </c>
      <c r="E34" s="251">
        <f>'[7]13'!E34</f>
        <v>136</v>
      </c>
      <c r="F34" s="251">
        <f>'[7]13'!F34</f>
        <v>2</v>
      </c>
      <c r="G34" s="251">
        <f>'[7]13'!G34</f>
        <v>19</v>
      </c>
      <c r="H34" s="251">
        <f>'[7]13'!H34</f>
        <v>0</v>
      </c>
      <c r="I34" s="277">
        <f>'[7]13'!I34</f>
        <v>0</v>
      </c>
    </row>
    <row r="35" spans="1:9" ht="25.5">
      <c r="A35" s="275" t="s">
        <v>112</v>
      </c>
      <c r="B35" s="276">
        <f>'[11]СП-1(н.о.)'!B37</f>
        <v>8</v>
      </c>
      <c r="C35" s="251">
        <f>'[7]13'!C35</f>
        <v>59076</v>
      </c>
      <c r="D35" s="251">
        <f>'[7]13'!D35</f>
        <v>487044</v>
      </c>
      <c r="E35" s="251">
        <f>'[7]13'!E35</f>
        <v>375183</v>
      </c>
      <c r="F35" s="251">
        <f>'[7]13'!F35</f>
        <v>677</v>
      </c>
      <c r="G35" s="251">
        <f>'[7]13'!G35</f>
        <v>88810</v>
      </c>
      <c r="H35" s="251">
        <f>'[7]13'!H35</f>
        <v>304</v>
      </c>
      <c r="I35" s="277">
        <f>'[7]13'!I35</f>
        <v>113595</v>
      </c>
    </row>
    <row r="36" spans="1:9" ht="15">
      <c r="A36" s="275" t="s">
        <v>113</v>
      </c>
      <c r="B36" s="276">
        <f>'[11]СП-1(н.о.)'!B38</f>
        <v>801</v>
      </c>
      <c r="C36" s="251">
        <f>'[7]13'!C36</f>
        <v>46886</v>
      </c>
      <c r="D36" s="251">
        <f>'[7]13'!D36</f>
        <v>173701</v>
      </c>
      <c r="E36" s="251">
        <f>'[7]13'!E36</f>
        <v>115673</v>
      </c>
      <c r="F36" s="251">
        <f>'[7]13'!F36</f>
        <v>525</v>
      </c>
      <c r="G36" s="251">
        <f>'[7]13'!G36</f>
        <v>63521</v>
      </c>
      <c r="H36" s="251">
        <f>'[7]13'!H36</f>
        <v>139</v>
      </c>
      <c r="I36" s="277">
        <f>'[7]13'!I36</f>
        <v>22081</v>
      </c>
    </row>
    <row r="37" spans="1:9" ht="15">
      <c r="A37" s="278" t="s">
        <v>114</v>
      </c>
      <c r="B37" s="279">
        <f>'[11]СП-1(н.о.)'!B39</f>
        <v>80101</v>
      </c>
      <c r="C37" s="251">
        <f>'[7]13'!C37</f>
        <v>2724</v>
      </c>
      <c r="D37" s="251">
        <f>'[7]13'!D37</f>
        <v>113683.6</v>
      </c>
      <c r="E37" s="251">
        <f>'[7]13'!E37</f>
        <v>48520.38</v>
      </c>
      <c r="F37" s="251">
        <f>'[7]13'!F37</f>
        <v>309</v>
      </c>
      <c r="G37" s="251">
        <f>'[7]13'!G37</f>
        <v>54325</v>
      </c>
      <c r="H37" s="251">
        <f>'[7]13'!H37</f>
        <v>0</v>
      </c>
      <c r="I37" s="277">
        <f>'[7]13'!I37</f>
        <v>0</v>
      </c>
    </row>
    <row r="38" spans="1:9" ht="15">
      <c r="A38" s="278" t="s">
        <v>115</v>
      </c>
      <c r="B38" s="279">
        <f>'[11]СП-1(н.о.)'!B40</f>
        <v>80102</v>
      </c>
      <c r="C38" s="251">
        <f>'[7]13'!C38</f>
        <v>133</v>
      </c>
      <c r="D38" s="251">
        <f>'[7]13'!D38</f>
        <v>5635.99</v>
      </c>
      <c r="E38" s="251">
        <f>'[7]13'!E38</f>
        <v>8718.15</v>
      </c>
      <c r="F38" s="251">
        <f>'[7]13'!F38</f>
        <v>0</v>
      </c>
      <c r="G38" s="251">
        <f>'[7]13'!G38</f>
        <v>0</v>
      </c>
      <c r="H38" s="251">
        <f>'[7]13'!H38</f>
        <v>0</v>
      </c>
      <c r="I38" s="277">
        <f>'[7]13'!I38</f>
        <v>0</v>
      </c>
    </row>
    <row r="39" spans="1:9" ht="15">
      <c r="A39" s="278" t="s">
        <v>116</v>
      </c>
      <c r="B39" s="279">
        <f>'[11]СП-1(н.о.)'!B41</f>
        <v>80103</v>
      </c>
      <c r="C39" s="251">
        <f>'[7]13'!C39</f>
        <v>11</v>
      </c>
      <c r="D39" s="251">
        <f>'[7]13'!D39</f>
        <v>48</v>
      </c>
      <c r="E39" s="251">
        <f>'[7]13'!E39</f>
        <v>51</v>
      </c>
      <c r="F39" s="251">
        <f>'[7]13'!F39</f>
        <v>0</v>
      </c>
      <c r="G39" s="251">
        <f>'[7]13'!G39</f>
        <v>0</v>
      </c>
      <c r="H39" s="251">
        <f>'[7]13'!H39</f>
        <v>0</v>
      </c>
      <c r="I39" s="277">
        <f>'[7]13'!I39</f>
        <v>0</v>
      </c>
    </row>
    <row r="40" spans="1:9" ht="25.5">
      <c r="A40" s="278" t="s">
        <v>117</v>
      </c>
      <c r="B40" s="279">
        <f>'[11]СП-1(н.о.)'!B42</f>
        <v>80104</v>
      </c>
      <c r="C40" s="251">
        <f>'[7]13'!C40</f>
        <v>23575</v>
      </c>
      <c r="D40" s="251">
        <f>'[7]13'!D40</f>
        <v>27219.33</v>
      </c>
      <c r="E40" s="251">
        <f>'[7]13'!E40</f>
        <v>30269.17</v>
      </c>
      <c r="F40" s="251">
        <f>'[7]13'!F40</f>
        <v>56</v>
      </c>
      <c r="G40" s="251">
        <f>'[7]13'!G40</f>
        <v>2643.78</v>
      </c>
      <c r="H40" s="251">
        <f>'[7]13'!H40</f>
        <v>52</v>
      </c>
      <c r="I40" s="277">
        <f>'[7]13'!I40</f>
        <v>19644</v>
      </c>
    </row>
    <row r="41" spans="1:9" ht="15">
      <c r="A41" s="278" t="s">
        <v>118</v>
      </c>
      <c r="B41" s="279">
        <f>'[11]СП-1(н.о.)'!B43</f>
        <v>80105</v>
      </c>
      <c r="C41" s="251">
        <f>'[7]13'!C41</f>
        <v>20080</v>
      </c>
      <c r="D41" s="251">
        <f>'[7]13'!D41</f>
        <v>24611.85</v>
      </c>
      <c r="E41" s="251">
        <f>'[7]13'!E41</f>
        <v>25513.6</v>
      </c>
      <c r="F41" s="251">
        <f>'[7]13'!F41</f>
        <v>160</v>
      </c>
      <c r="G41" s="251">
        <f>'[7]13'!G41</f>
        <v>6551.83</v>
      </c>
      <c r="H41" s="251">
        <f>'[7]13'!H41</f>
        <v>87</v>
      </c>
      <c r="I41" s="277">
        <f>'[7]13'!I41</f>
        <v>2437.05</v>
      </c>
    </row>
    <row r="42" spans="1:9" ht="15">
      <c r="A42" s="278" t="s">
        <v>119</v>
      </c>
      <c r="B42" s="279">
        <f>'[11]СП-1(н.о.)'!B44</f>
        <v>80199</v>
      </c>
      <c r="C42" s="251">
        <f>'[7]13'!C42</f>
        <v>363</v>
      </c>
      <c r="D42" s="251">
        <f>'[7]13'!D42</f>
        <v>2501.96</v>
      </c>
      <c r="E42" s="251">
        <f>'[7]13'!E42</f>
        <v>2600.7</v>
      </c>
      <c r="F42" s="251">
        <f>'[7]13'!F42</f>
        <v>0</v>
      </c>
      <c r="G42" s="251">
        <f>'[7]13'!G42</f>
        <v>0</v>
      </c>
      <c r="H42" s="251">
        <f>'[7]13'!H42</f>
        <v>0</v>
      </c>
      <c r="I42" s="277">
        <f>'[7]13'!I42</f>
        <v>0</v>
      </c>
    </row>
    <row r="43" spans="1:9" ht="15">
      <c r="A43" s="275" t="s">
        <v>120</v>
      </c>
      <c r="B43" s="276">
        <f>'[11]СП-1(н.о.)'!B45</f>
        <v>802</v>
      </c>
      <c r="C43" s="251">
        <f>'[7]13'!C43</f>
        <v>12190</v>
      </c>
      <c r="D43" s="251">
        <f>'[7]13'!D43</f>
        <v>313343</v>
      </c>
      <c r="E43" s="251">
        <f>'[7]13'!E43</f>
        <v>259510</v>
      </c>
      <c r="F43" s="251">
        <f>'[7]13'!F43</f>
        <v>152</v>
      </c>
      <c r="G43" s="251">
        <f>'[7]13'!G43</f>
        <v>25289</v>
      </c>
      <c r="H43" s="251">
        <f>'[7]13'!H43</f>
        <v>165</v>
      </c>
      <c r="I43" s="277">
        <f>'[7]13'!I43</f>
        <v>91514</v>
      </c>
    </row>
    <row r="44" spans="1:9" ht="15">
      <c r="A44" s="278" t="s">
        <v>114</v>
      </c>
      <c r="B44" s="279">
        <f>'[11]СП-1(н.о.)'!B46</f>
        <v>80201</v>
      </c>
      <c r="C44" s="251">
        <f>'[7]13'!C44</f>
        <v>214</v>
      </c>
      <c r="D44" s="251">
        <f>'[7]13'!D44</f>
        <v>16857.66</v>
      </c>
      <c r="E44" s="251">
        <f>'[7]13'!E44</f>
        <v>7320.2</v>
      </c>
      <c r="F44" s="251">
        <f>'[7]13'!F44</f>
        <v>7</v>
      </c>
      <c r="G44" s="251">
        <f>'[7]13'!G44</f>
        <v>1662</v>
      </c>
      <c r="H44" s="251">
        <f>'[7]13'!H44</f>
        <v>0</v>
      </c>
      <c r="I44" s="277">
        <f>'[7]13'!I44</f>
        <v>0</v>
      </c>
    </row>
    <row r="45" spans="1:11" ht="15">
      <c r="A45" s="282" t="s">
        <v>115</v>
      </c>
      <c r="B45" s="283">
        <f>'[11]СП-1(н.о.)'!B47</f>
        <v>80202</v>
      </c>
      <c r="C45" s="284">
        <f>'[7]13'!C45</f>
        <v>16</v>
      </c>
      <c r="D45" s="284">
        <f>'[7]13'!D45</f>
        <v>1394.23</v>
      </c>
      <c r="E45" s="284">
        <f>'[7]13'!E45</f>
        <v>5707.76</v>
      </c>
      <c r="F45" s="284">
        <f>'[7]13'!F45</f>
        <v>0</v>
      </c>
      <c r="G45" s="284">
        <f>'[7]13'!G45</f>
        <v>0</v>
      </c>
      <c r="H45" s="284">
        <f>'[7]13'!H45</f>
        <v>0</v>
      </c>
      <c r="I45" s="285">
        <f>'[7]13'!I45</f>
        <v>0</v>
      </c>
      <c r="J45" s="286"/>
      <c r="K45" s="286"/>
    </row>
    <row r="46" spans="1:11" ht="15">
      <c r="A46" s="282" t="s">
        <v>116</v>
      </c>
      <c r="B46" s="283">
        <f>'[11]СП-1(н.о.)'!B48</f>
        <v>80203</v>
      </c>
      <c r="C46" s="284">
        <f>'[7]13'!C46</f>
        <v>101</v>
      </c>
      <c r="D46" s="284">
        <f>'[7]13'!D46</f>
        <v>9378.24</v>
      </c>
      <c r="E46" s="284">
        <f>'[7]13'!E46</f>
        <v>14070.02</v>
      </c>
      <c r="F46" s="284">
        <f>'[7]13'!F46</f>
        <v>0</v>
      </c>
      <c r="G46" s="284">
        <f>'[7]13'!G46</f>
        <v>0</v>
      </c>
      <c r="H46" s="284">
        <f>'[7]13'!H46</f>
        <v>1</v>
      </c>
      <c r="I46" s="285">
        <f>'[7]13'!I46</f>
        <v>200</v>
      </c>
      <c r="J46" s="286"/>
      <c r="K46" s="286"/>
    </row>
    <row r="47" spans="1:11" ht="25.5">
      <c r="A47" s="282" t="s">
        <v>121</v>
      </c>
      <c r="B47" s="283">
        <f>'[11]СП-1(н.о.)'!B49</f>
        <v>80204</v>
      </c>
      <c r="C47" s="284">
        <f>'[7]13'!C47</f>
        <v>11316</v>
      </c>
      <c r="D47" s="284">
        <f>'[7]13'!D47</f>
        <v>172891.74</v>
      </c>
      <c r="E47" s="284">
        <f>'[7]13'!E47</f>
        <v>146123.63</v>
      </c>
      <c r="F47" s="284">
        <f>'[7]13'!F47</f>
        <v>129</v>
      </c>
      <c r="G47" s="284">
        <f>'[7]13'!G47</f>
        <v>15085.4</v>
      </c>
      <c r="H47" s="284">
        <f>'[7]13'!H47</f>
        <v>139</v>
      </c>
      <c r="I47" s="285">
        <f>'[7]13'!I47</f>
        <v>50318.54</v>
      </c>
      <c r="J47" s="286"/>
      <c r="K47" s="286"/>
    </row>
    <row r="48" spans="1:11" ht="15">
      <c r="A48" s="282" t="s">
        <v>122</v>
      </c>
      <c r="B48" s="283">
        <f>'[11]СП-1(н.о.)'!B50</f>
        <v>80205</v>
      </c>
      <c r="C48" s="284">
        <f>'[7]13'!C48</f>
        <v>193</v>
      </c>
      <c r="D48" s="284">
        <f>'[7]13'!D48</f>
        <v>34011.74</v>
      </c>
      <c r="E48" s="284">
        <f>'[7]13'!E48</f>
        <v>23735.21</v>
      </c>
      <c r="F48" s="284">
        <f>'[7]13'!F48</f>
        <v>7</v>
      </c>
      <c r="G48" s="284">
        <f>'[7]13'!G48</f>
        <v>7015.47</v>
      </c>
      <c r="H48" s="284">
        <f>'[7]13'!H48</f>
        <v>22</v>
      </c>
      <c r="I48" s="285">
        <f>'[7]13'!I48</f>
        <v>40272</v>
      </c>
      <c r="J48" s="286"/>
      <c r="K48" s="286"/>
    </row>
    <row r="49" spans="1:9" ht="25.5">
      <c r="A49" s="278" t="s">
        <v>123</v>
      </c>
      <c r="B49" s="279">
        <f>'[11]СП-1(н.о.)'!B51</f>
        <v>80206</v>
      </c>
      <c r="C49" s="251">
        <f>'[7]13'!C49</f>
        <v>0</v>
      </c>
      <c r="D49" s="251">
        <f>'[7]13'!D49</f>
        <v>0</v>
      </c>
      <c r="E49" s="251">
        <f>'[7]13'!E49</f>
        <v>0</v>
      </c>
      <c r="F49" s="251">
        <f>'[7]13'!F49</f>
        <v>0</v>
      </c>
      <c r="G49" s="251">
        <f>'[7]13'!G49</f>
        <v>0</v>
      </c>
      <c r="H49" s="251">
        <f>'[7]13'!H49</f>
        <v>0</v>
      </c>
      <c r="I49" s="277">
        <f>'[7]13'!I49</f>
        <v>0</v>
      </c>
    </row>
    <row r="50" spans="1:9" ht="15">
      <c r="A50" s="278" t="s">
        <v>124</v>
      </c>
      <c r="B50" s="279">
        <f>'[11]СП-1(н.о.)'!B52</f>
        <v>80299</v>
      </c>
      <c r="C50" s="251">
        <f>'[7]13'!C50</f>
        <v>350</v>
      </c>
      <c r="D50" s="251">
        <f>'[7]13'!D50</f>
        <v>78809.3</v>
      </c>
      <c r="E50" s="251">
        <f>'[7]13'!E50</f>
        <v>62553.39</v>
      </c>
      <c r="F50" s="251">
        <f>'[7]13'!F50</f>
        <v>9</v>
      </c>
      <c r="G50" s="251">
        <f>'[7]13'!G50</f>
        <v>1526</v>
      </c>
      <c r="H50" s="251">
        <f>'[7]13'!H50</f>
        <v>3</v>
      </c>
      <c r="I50" s="277">
        <f>'[7]13'!I50</f>
        <v>723.49</v>
      </c>
    </row>
    <row r="51" spans="1:9" ht="15">
      <c r="A51" s="275" t="s">
        <v>125</v>
      </c>
      <c r="B51" s="276">
        <f>'[11]СП-1(н.о.)'!B53</f>
        <v>9</v>
      </c>
      <c r="C51" s="251">
        <f>'[7]13'!C51</f>
        <v>50544</v>
      </c>
      <c r="D51" s="251">
        <f>'[7]13'!D51</f>
        <v>699201</v>
      </c>
      <c r="E51" s="251">
        <f>'[7]13'!E51</f>
        <v>611565</v>
      </c>
      <c r="F51" s="251">
        <f>'[7]13'!F51</f>
        <v>3243</v>
      </c>
      <c r="G51" s="251">
        <f>'[7]13'!G51</f>
        <v>157677</v>
      </c>
      <c r="H51" s="251">
        <f>'[7]13'!H51</f>
        <v>1974</v>
      </c>
      <c r="I51" s="277">
        <f>'[7]13'!I51</f>
        <v>174152</v>
      </c>
    </row>
    <row r="52" spans="1:9" ht="15">
      <c r="A52" s="275" t="s">
        <v>126</v>
      </c>
      <c r="B52" s="276">
        <f>'[11]СП-1(н.о.)'!B54</f>
        <v>901</v>
      </c>
      <c r="C52" s="251">
        <f>'[7]13'!C52</f>
        <v>38856</v>
      </c>
      <c r="D52" s="251">
        <f>'[7]13'!D52</f>
        <v>187215</v>
      </c>
      <c r="E52" s="251">
        <f>'[7]13'!E52</f>
        <v>174591</v>
      </c>
      <c r="F52" s="251">
        <f>'[7]13'!F52</f>
        <v>1211</v>
      </c>
      <c r="G52" s="251">
        <f>'[7]13'!G52</f>
        <v>58689</v>
      </c>
      <c r="H52" s="251">
        <f>'[7]13'!H52</f>
        <v>1049</v>
      </c>
      <c r="I52" s="277">
        <f>'[7]13'!I52</f>
        <v>55064</v>
      </c>
    </row>
    <row r="53" spans="1:9" ht="15">
      <c r="A53" s="278" t="s">
        <v>114</v>
      </c>
      <c r="B53" s="279">
        <f>'[11]СП-1(н.о.)'!B55</f>
        <v>90101</v>
      </c>
      <c r="C53" s="251">
        <f>'[7]13'!C53</f>
        <v>1987</v>
      </c>
      <c r="D53" s="251">
        <f>'[7]13'!D53</f>
        <v>102200.76</v>
      </c>
      <c r="E53" s="251">
        <f>'[7]13'!E53</f>
        <v>70875.64</v>
      </c>
      <c r="F53" s="251">
        <f>'[7]13'!F53</f>
        <v>140</v>
      </c>
      <c r="G53" s="251">
        <f>'[7]13'!G53</f>
        <v>33201.01</v>
      </c>
      <c r="H53" s="251">
        <f>'[7]13'!H53</f>
        <v>567</v>
      </c>
      <c r="I53" s="277">
        <f>'[7]13'!I53</f>
        <v>42752.54</v>
      </c>
    </row>
    <row r="54" spans="1:9" ht="15">
      <c r="A54" s="278" t="s">
        <v>115</v>
      </c>
      <c r="B54" s="279">
        <f>'[11]СП-1(н.о.)'!B56</f>
        <v>90102</v>
      </c>
      <c r="C54" s="251">
        <f>'[7]13'!C54</f>
        <v>141</v>
      </c>
      <c r="D54" s="251">
        <f>'[7]13'!D54</f>
        <v>21391.94</v>
      </c>
      <c r="E54" s="251">
        <f>'[7]13'!E54</f>
        <v>27058.36</v>
      </c>
      <c r="F54" s="251">
        <f>'[7]13'!F54</f>
        <v>324</v>
      </c>
      <c r="G54" s="251">
        <f>'[7]13'!G54</f>
        <v>14567.92</v>
      </c>
      <c r="H54" s="251">
        <f>'[7]13'!H54</f>
        <v>76</v>
      </c>
      <c r="I54" s="277">
        <f>'[7]13'!I54</f>
        <v>4247.2</v>
      </c>
    </row>
    <row r="55" spans="1:9" ht="15">
      <c r="A55" s="278" t="s">
        <v>116</v>
      </c>
      <c r="B55" s="279">
        <f>'[11]СП-1(н.о.)'!B57</f>
        <v>90103</v>
      </c>
      <c r="C55" s="251">
        <f>'[7]13'!C55</f>
        <v>36</v>
      </c>
      <c r="D55" s="251">
        <f>'[7]13'!D55</f>
        <v>8145</v>
      </c>
      <c r="E55" s="251">
        <f>'[7]13'!E55</f>
        <v>8390</v>
      </c>
      <c r="F55" s="251">
        <f>'[7]13'!F55</f>
        <v>0</v>
      </c>
      <c r="G55" s="251">
        <f>'[7]13'!G55</f>
        <v>0</v>
      </c>
      <c r="H55" s="251">
        <f>'[7]13'!H55</f>
        <v>0</v>
      </c>
      <c r="I55" s="277">
        <f>'[7]13'!I55</f>
        <v>0</v>
      </c>
    </row>
    <row r="56" spans="1:9" ht="25.5">
      <c r="A56" s="278" t="s">
        <v>127</v>
      </c>
      <c r="B56" s="279">
        <f>'[11]СП-1(н.о.)'!B58</f>
        <v>90104</v>
      </c>
      <c r="C56" s="251">
        <f>'[7]13'!C56</f>
        <v>14826</v>
      </c>
      <c r="D56" s="251">
        <f>'[7]13'!D56</f>
        <v>14640.14</v>
      </c>
      <c r="E56" s="251">
        <f>'[7]13'!E56</f>
        <v>17068.95</v>
      </c>
      <c r="F56" s="251">
        <f>'[7]13'!F56</f>
        <v>372</v>
      </c>
      <c r="G56" s="251">
        <f>'[7]13'!G56</f>
        <v>2400.85</v>
      </c>
      <c r="H56" s="251">
        <f>'[7]13'!H56</f>
        <v>172</v>
      </c>
      <c r="I56" s="277">
        <f>'[7]13'!I56</f>
        <v>3738</v>
      </c>
    </row>
    <row r="57" spans="1:9" ht="15">
      <c r="A57" s="278" t="s">
        <v>118</v>
      </c>
      <c r="B57" s="279">
        <f>'[11]СП-1(н.о.)'!B59</f>
        <v>90105</v>
      </c>
      <c r="C57" s="251">
        <f>'[7]13'!C57</f>
        <v>20127</v>
      </c>
      <c r="D57" s="251">
        <f>'[7]13'!D57</f>
        <v>38958.41</v>
      </c>
      <c r="E57" s="251">
        <f>'[7]13'!E57</f>
        <v>40457.26</v>
      </c>
      <c r="F57" s="251">
        <f>'[7]13'!F57</f>
        <v>351</v>
      </c>
      <c r="G57" s="251">
        <f>'[7]13'!G57</f>
        <v>8277.95</v>
      </c>
      <c r="H57" s="251">
        <f>'[7]13'!H57</f>
        <v>216</v>
      </c>
      <c r="I57" s="277">
        <f>'[7]13'!I57</f>
        <v>4121</v>
      </c>
    </row>
    <row r="58" spans="1:9" ht="15">
      <c r="A58" s="278" t="s">
        <v>119</v>
      </c>
      <c r="B58" s="279">
        <f>'[11]СП-1(н.о.)'!B60</f>
        <v>90199</v>
      </c>
      <c r="C58" s="251">
        <f>'[7]13'!C58</f>
        <v>1739</v>
      </c>
      <c r="D58" s="251">
        <f>'[7]13'!D58</f>
        <v>1878.59</v>
      </c>
      <c r="E58" s="251">
        <f>'[7]13'!E58</f>
        <v>10740.91</v>
      </c>
      <c r="F58" s="251">
        <f>'[7]13'!F58</f>
        <v>24</v>
      </c>
      <c r="G58" s="251">
        <f>'[7]13'!G58</f>
        <v>241.02</v>
      </c>
      <c r="H58" s="251">
        <f>'[7]13'!H58</f>
        <v>18</v>
      </c>
      <c r="I58" s="277">
        <f>'[7]13'!I58</f>
        <v>205</v>
      </c>
    </row>
    <row r="59" spans="1:9" ht="15">
      <c r="A59" s="275" t="s">
        <v>120</v>
      </c>
      <c r="B59" s="276">
        <f>'[11]СП-1(н.о.)'!B61</f>
        <v>902</v>
      </c>
      <c r="C59" s="251">
        <f>'[7]13'!C59</f>
        <v>11688</v>
      </c>
      <c r="D59" s="251">
        <f>'[7]13'!D59</f>
        <v>511986</v>
      </c>
      <c r="E59" s="251">
        <f>'[7]13'!E59</f>
        <v>436974</v>
      </c>
      <c r="F59" s="251">
        <f>'[7]13'!F59</f>
        <v>2032</v>
      </c>
      <c r="G59" s="251">
        <f>'[7]13'!G59</f>
        <v>98988</v>
      </c>
      <c r="H59" s="251">
        <f>'[7]13'!H59</f>
        <v>925</v>
      </c>
      <c r="I59" s="277">
        <f>'[7]13'!I59</f>
        <v>119088</v>
      </c>
    </row>
    <row r="60" spans="1:9" ht="15">
      <c r="A60" s="278" t="s">
        <v>114</v>
      </c>
      <c r="B60" s="279">
        <f>'[11]СП-1(н.о.)'!B62</f>
        <v>90201</v>
      </c>
      <c r="C60" s="251">
        <f>'[7]13'!C60</f>
        <v>183</v>
      </c>
      <c r="D60" s="251">
        <f>'[7]13'!D60</f>
        <v>53093.65</v>
      </c>
      <c r="E60" s="251">
        <f>'[7]13'!E60</f>
        <v>36100.83</v>
      </c>
      <c r="F60" s="251">
        <f>'[7]13'!F60</f>
        <v>13</v>
      </c>
      <c r="G60" s="251">
        <f>'[7]13'!G60</f>
        <v>10466</v>
      </c>
      <c r="H60" s="251">
        <f>'[7]13'!H60</f>
        <v>68</v>
      </c>
      <c r="I60" s="277">
        <f>'[7]13'!I60</f>
        <v>14397</v>
      </c>
    </row>
    <row r="61" spans="1:9" ht="15">
      <c r="A61" s="278" t="s">
        <v>115</v>
      </c>
      <c r="B61" s="279">
        <f>'[11]СП-1(н.о.)'!B63</f>
        <v>90202</v>
      </c>
      <c r="C61" s="251">
        <f>'[7]13'!C61</f>
        <v>72</v>
      </c>
      <c r="D61" s="251">
        <f>'[7]13'!D61</f>
        <v>16673.07</v>
      </c>
      <c r="E61" s="251">
        <f>'[7]13'!E61</f>
        <v>23005.86</v>
      </c>
      <c r="F61" s="251">
        <f>'[7]13'!F61</f>
        <v>392</v>
      </c>
      <c r="G61" s="251">
        <f>'[7]13'!G61</f>
        <v>18208.45</v>
      </c>
      <c r="H61" s="251">
        <f>'[7]13'!H61</f>
        <v>44</v>
      </c>
      <c r="I61" s="277">
        <f>'[7]13'!I61</f>
        <v>2394</v>
      </c>
    </row>
    <row r="62" spans="1:9" ht="15">
      <c r="A62" s="278" t="s">
        <v>116</v>
      </c>
      <c r="B62" s="279">
        <f>'[11]СП-1(н.о.)'!B64</f>
        <v>90203</v>
      </c>
      <c r="C62" s="251">
        <f>'[7]13'!C62</f>
        <v>125</v>
      </c>
      <c r="D62" s="251">
        <f>'[7]13'!D62</f>
        <v>25133.06</v>
      </c>
      <c r="E62" s="251">
        <f>'[7]13'!E62</f>
        <v>43450.07</v>
      </c>
      <c r="F62" s="251">
        <f>'[7]13'!F62</f>
        <v>2</v>
      </c>
      <c r="G62" s="251">
        <f>'[7]13'!G62</f>
        <v>155</v>
      </c>
      <c r="H62" s="251">
        <f>'[7]13'!H62</f>
        <v>4</v>
      </c>
      <c r="I62" s="277">
        <f>'[7]13'!I62</f>
        <v>584</v>
      </c>
    </row>
    <row r="63" spans="1:9" ht="25.5">
      <c r="A63" s="278" t="s">
        <v>128</v>
      </c>
      <c r="B63" s="279">
        <f>'[11]СП-1(н.о.)'!B65</f>
        <v>90204</v>
      </c>
      <c r="C63" s="251">
        <f>'[7]13'!C63</f>
        <v>10603</v>
      </c>
      <c r="D63" s="251">
        <f>'[7]13'!D63</f>
        <v>262096.97</v>
      </c>
      <c r="E63" s="251">
        <f>'[7]13'!E63</f>
        <v>210339.9</v>
      </c>
      <c r="F63" s="251">
        <f>'[7]13'!F63</f>
        <v>1504</v>
      </c>
      <c r="G63" s="251">
        <f>'[7]13'!G63</f>
        <v>48889.37</v>
      </c>
      <c r="H63" s="251">
        <f>'[7]13'!H63</f>
        <v>680</v>
      </c>
      <c r="I63" s="277">
        <f>'[7]13'!I63</f>
        <v>54662.08</v>
      </c>
    </row>
    <row r="64" spans="1:9" ht="15">
      <c r="A64" s="278" t="s">
        <v>122</v>
      </c>
      <c r="B64" s="279">
        <f>'[11]СП-1(н.о.)'!B66</f>
        <v>90205</v>
      </c>
      <c r="C64" s="251">
        <f>'[7]13'!C64</f>
        <v>273</v>
      </c>
      <c r="D64" s="251">
        <f>'[7]13'!D64</f>
        <v>130332.59</v>
      </c>
      <c r="E64" s="251">
        <f>'[7]13'!E64</f>
        <v>87625.38</v>
      </c>
      <c r="F64" s="251">
        <f>'[7]13'!F64</f>
        <v>19</v>
      </c>
      <c r="G64" s="251">
        <f>'[7]13'!G64</f>
        <v>18942.93</v>
      </c>
      <c r="H64" s="251">
        <f>'[7]13'!H64</f>
        <v>56</v>
      </c>
      <c r="I64" s="277">
        <f>'[7]13'!I64</f>
        <v>45363</v>
      </c>
    </row>
    <row r="65" spans="1:26" s="94" customFormat="1" ht="25.5">
      <c r="A65" s="278" t="s">
        <v>123</v>
      </c>
      <c r="B65" s="279">
        <f>'[11]СП-1(н.о.)'!B67</f>
        <v>90206</v>
      </c>
      <c r="C65" s="251">
        <f>'[7]13'!C65</f>
        <v>0</v>
      </c>
      <c r="D65" s="251">
        <f>'[7]13'!D65</f>
        <v>0</v>
      </c>
      <c r="E65" s="251">
        <f>'[7]13'!E65</f>
        <v>0</v>
      </c>
      <c r="F65" s="251">
        <f>'[7]13'!F65</f>
        <v>0</v>
      </c>
      <c r="G65" s="251">
        <f>'[7]13'!G65</f>
        <v>0</v>
      </c>
      <c r="H65" s="251">
        <f>'[7]13'!H65</f>
        <v>0</v>
      </c>
      <c r="I65" s="277">
        <f>'[7]13'!I65</f>
        <v>0</v>
      </c>
      <c r="K65" s="93"/>
      <c r="L65" s="93"/>
      <c r="M65" s="93"/>
      <c r="N65" s="93"/>
      <c r="O65" s="93"/>
      <c r="P65" s="93"/>
      <c r="Q65" s="93"/>
      <c r="R65" s="93"/>
      <c r="S65" s="93"/>
      <c r="T65" s="93"/>
      <c r="U65" s="93"/>
      <c r="V65" s="93"/>
      <c r="W65" s="93"/>
      <c r="X65" s="93"/>
      <c r="Y65" s="93"/>
      <c r="Z65" s="93"/>
    </row>
    <row r="66" spans="1:26" s="94" customFormat="1" ht="15">
      <c r="A66" s="278" t="s">
        <v>124</v>
      </c>
      <c r="B66" s="279">
        <f>'[11]СП-1(н.о.)'!B68</f>
        <v>90299</v>
      </c>
      <c r="C66" s="251">
        <f>'[7]13'!C66</f>
        <v>432</v>
      </c>
      <c r="D66" s="251">
        <f>'[7]13'!D66</f>
        <v>24656.59</v>
      </c>
      <c r="E66" s="251">
        <f>'[7]13'!E66</f>
        <v>36451.7</v>
      </c>
      <c r="F66" s="251">
        <f>'[7]13'!F66</f>
        <v>102</v>
      </c>
      <c r="G66" s="251">
        <f>'[7]13'!G66</f>
        <v>2326</v>
      </c>
      <c r="H66" s="251">
        <f>'[7]13'!H66</f>
        <v>73</v>
      </c>
      <c r="I66" s="277">
        <f>'[7]13'!I66</f>
        <v>1688</v>
      </c>
      <c r="J66" s="93"/>
      <c r="K66" s="93"/>
      <c r="L66" s="93"/>
      <c r="M66" s="93"/>
      <c r="N66" s="93"/>
      <c r="O66" s="93"/>
      <c r="P66" s="93"/>
      <c r="Q66" s="93"/>
      <c r="R66" s="93"/>
      <c r="S66" s="93"/>
      <c r="T66" s="93"/>
      <c r="U66" s="93"/>
      <c r="V66" s="93"/>
      <c r="W66" s="93"/>
      <c r="X66" s="93"/>
      <c r="Y66" s="93"/>
      <c r="Z66" s="93"/>
    </row>
    <row r="67" spans="1:26" s="94" customFormat="1" ht="15">
      <c r="A67" s="275" t="s">
        <v>129</v>
      </c>
      <c r="B67" s="276">
        <f>'[11]СП-1(н.о.)'!B69</f>
        <v>89</v>
      </c>
      <c r="C67" s="251">
        <f>'[7]13'!C67</f>
        <v>68299</v>
      </c>
      <c r="D67" s="251">
        <f>'[7]13'!D67</f>
        <v>1186245</v>
      </c>
      <c r="E67" s="251">
        <f>'[7]13'!E67</f>
        <v>986748</v>
      </c>
      <c r="F67" s="251">
        <f>'[7]13'!F67</f>
        <v>3920</v>
      </c>
      <c r="G67" s="251">
        <f>'[7]13'!G67</f>
        <v>246486</v>
      </c>
      <c r="H67" s="251">
        <f>'[7]13'!H67</f>
        <v>2278</v>
      </c>
      <c r="I67" s="277">
        <f>'[7]13'!I67</f>
        <v>287747</v>
      </c>
      <c r="J67" s="93"/>
      <c r="K67" s="93"/>
      <c r="L67" s="93"/>
      <c r="M67" s="93"/>
      <c r="N67" s="93"/>
      <c r="O67" s="93"/>
      <c r="P67" s="93"/>
      <c r="Q67" s="93"/>
      <c r="R67" s="93"/>
      <c r="S67" s="93"/>
      <c r="T67" s="93"/>
      <c r="U67" s="93"/>
      <c r="V67" s="93"/>
      <c r="W67" s="93"/>
      <c r="X67" s="93"/>
      <c r="Y67" s="93"/>
      <c r="Z67" s="93"/>
    </row>
    <row r="68" spans="1:26" s="94" customFormat="1" ht="15">
      <c r="A68" s="275" t="s">
        <v>113</v>
      </c>
      <c r="B68" s="276">
        <f>'[11]СП-1(н.о.)'!B70</f>
        <v>8901</v>
      </c>
      <c r="C68" s="251">
        <f>'[7]13'!C68</f>
        <v>52369</v>
      </c>
      <c r="D68" s="251">
        <f>'[7]13'!D68</f>
        <v>360916</v>
      </c>
      <c r="E68" s="251">
        <f>'[7]13'!E68</f>
        <v>290264</v>
      </c>
      <c r="F68" s="251">
        <f>'[7]13'!F68</f>
        <v>1736</v>
      </c>
      <c r="G68" s="251">
        <f>'[7]13'!G68</f>
        <v>122209</v>
      </c>
      <c r="H68" s="251">
        <f>'[7]13'!H68</f>
        <v>1188</v>
      </c>
      <c r="I68" s="277">
        <f>'[7]13'!I68</f>
        <v>77145</v>
      </c>
      <c r="J68" s="93"/>
      <c r="K68" s="93"/>
      <c r="L68" s="93"/>
      <c r="M68" s="93"/>
      <c r="N68" s="93"/>
      <c r="O68" s="93"/>
      <c r="P68" s="93"/>
      <c r="Q68" s="93"/>
      <c r="R68" s="93"/>
      <c r="S68" s="93"/>
      <c r="T68" s="93"/>
      <c r="U68" s="93"/>
      <c r="V68" s="93"/>
      <c r="W68" s="93"/>
      <c r="X68" s="93"/>
      <c r="Y68" s="93"/>
      <c r="Z68" s="93"/>
    </row>
    <row r="69" spans="1:26" s="94" customFormat="1" ht="15">
      <c r="A69" s="280" t="s">
        <v>114</v>
      </c>
      <c r="B69" s="281">
        <f>'[11]СП-1(н.о.)'!B71</f>
        <v>890101</v>
      </c>
      <c r="C69" s="251">
        <f>'[7]13'!C69</f>
        <v>2724</v>
      </c>
      <c r="D69" s="251">
        <f>'[7]13'!D69</f>
        <v>215884.36</v>
      </c>
      <c r="E69" s="251">
        <f>'[7]13'!E69</f>
        <v>119396.02</v>
      </c>
      <c r="F69" s="251">
        <f>'[7]13'!F69</f>
        <v>449</v>
      </c>
      <c r="G69" s="251">
        <f>'[7]13'!G69</f>
        <v>87526.01</v>
      </c>
      <c r="H69" s="251">
        <f>'[7]13'!H69</f>
        <v>567</v>
      </c>
      <c r="I69" s="277">
        <f>'[7]13'!I69</f>
        <v>42752.54</v>
      </c>
      <c r="J69" s="93"/>
      <c r="K69" s="93"/>
      <c r="L69" s="93"/>
      <c r="M69" s="93"/>
      <c r="N69" s="93"/>
      <c r="O69" s="93"/>
      <c r="P69" s="93"/>
      <c r="Q69" s="93"/>
      <c r="R69" s="93"/>
      <c r="S69" s="93"/>
      <c r="T69" s="93"/>
      <c r="U69" s="93"/>
      <c r="V69" s="93"/>
      <c r="W69" s="93"/>
      <c r="X69" s="93"/>
      <c r="Y69" s="93"/>
      <c r="Z69" s="93"/>
    </row>
    <row r="70" spans="1:26" s="94" customFormat="1" ht="15">
      <c r="A70" s="280" t="s">
        <v>115</v>
      </c>
      <c r="B70" s="281">
        <f>'[11]СП-1(н.о.)'!B72</f>
        <v>890102</v>
      </c>
      <c r="C70" s="251">
        <f>'[7]13'!C70</f>
        <v>141</v>
      </c>
      <c r="D70" s="251">
        <f>'[7]13'!D70</f>
        <v>27027.93</v>
      </c>
      <c r="E70" s="251">
        <f>'[7]13'!E70</f>
        <v>35776.51</v>
      </c>
      <c r="F70" s="251">
        <f>'[7]13'!F70</f>
        <v>324</v>
      </c>
      <c r="G70" s="251">
        <f>'[7]13'!G70</f>
        <v>14567.92</v>
      </c>
      <c r="H70" s="251">
        <f>'[7]13'!H70</f>
        <v>76</v>
      </c>
      <c r="I70" s="277">
        <f>'[7]13'!I70</f>
        <v>4247.2</v>
      </c>
      <c r="J70" s="93"/>
      <c r="K70" s="93"/>
      <c r="L70" s="93"/>
      <c r="M70" s="93"/>
      <c r="N70" s="93"/>
      <c r="O70" s="93"/>
      <c r="P70" s="93"/>
      <c r="Q70" s="93"/>
      <c r="R70" s="93"/>
      <c r="S70" s="93"/>
      <c r="T70" s="93"/>
      <c r="U70" s="93"/>
      <c r="V70" s="93"/>
      <c r="W70" s="93"/>
      <c r="X70" s="93"/>
      <c r="Y70" s="93"/>
      <c r="Z70" s="93"/>
    </row>
    <row r="71" spans="1:26" s="94" customFormat="1" ht="15">
      <c r="A71" s="280" t="s">
        <v>116</v>
      </c>
      <c r="B71" s="281">
        <f>'[11]СП-1(н.о.)'!B73</f>
        <v>890103</v>
      </c>
      <c r="C71" s="251">
        <f>'[7]13'!C71</f>
        <v>43</v>
      </c>
      <c r="D71" s="251">
        <f>'[7]13'!D71</f>
        <v>8193</v>
      </c>
      <c r="E71" s="251">
        <f>'[7]13'!E71</f>
        <v>8441</v>
      </c>
      <c r="F71" s="251">
        <f>'[7]13'!F71</f>
        <v>0</v>
      </c>
      <c r="G71" s="251">
        <f>'[7]13'!G71</f>
        <v>0</v>
      </c>
      <c r="H71" s="251">
        <f>'[7]13'!H71</f>
        <v>0</v>
      </c>
      <c r="I71" s="277">
        <f>'[7]13'!I71</f>
        <v>0</v>
      </c>
      <c r="J71" s="93"/>
      <c r="K71" s="93"/>
      <c r="L71" s="93"/>
      <c r="M71" s="93"/>
      <c r="N71" s="93"/>
      <c r="O71" s="93"/>
      <c r="P71" s="93"/>
      <c r="Q71" s="93"/>
      <c r="R71" s="93"/>
      <c r="S71" s="93"/>
      <c r="T71" s="93"/>
      <c r="U71" s="93"/>
      <c r="V71" s="93"/>
      <c r="W71" s="93"/>
      <c r="X71" s="93"/>
      <c r="Y71" s="93"/>
      <c r="Z71" s="93"/>
    </row>
    <row r="72" spans="1:26" s="94" customFormat="1" ht="25.5">
      <c r="A72" s="280" t="s">
        <v>130</v>
      </c>
      <c r="B72" s="281">
        <f>'[11]СП-1(н.о.)'!B74</f>
        <v>890104</v>
      </c>
      <c r="C72" s="251">
        <f>'[7]13'!C72</f>
        <v>27404</v>
      </c>
      <c r="D72" s="251">
        <f>'[7]13'!D72</f>
        <v>41859.47</v>
      </c>
      <c r="E72" s="251">
        <f>'[7]13'!E72</f>
        <v>47338.12</v>
      </c>
      <c r="F72" s="251">
        <f>'[7]13'!F72</f>
        <v>428</v>
      </c>
      <c r="G72" s="251">
        <f>'[7]13'!G72</f>
        <v>5044.63</v>
      </c>
      <c r="H72" s="251">
        <f>'[7]13'!H72</f>
        <v>224</v>
      </c>
      <c r="I72" s="277">
        <f>'[7]13'!I72</f>
        <v>23382</v>
      </c>
      <c r="J72" s="93"/>
      <c r="K72" s="93"/>
      <c r="L72" s="93"/>
      <c r="M72" s="93"/>
      <c r="N72" s="93"/>
      <c r="O72" s="93"/>
      <c r="P72" s="93"/>
      <c r="Q72" s="93"/>
      <c r="R72" s="93"/>
      <c r="S72" s="93"/>
      <c r="T72" s="93"/>
      <c r="U72" s="93"/>
      <c r="V72" s="93"/>
      <c r="W72" s="93"/>
      <c r="X72" s="93"/>
      <c r="Y72" s="93"/>
      <c r="Z72" s="93"/>
    </row>
    <row r="73" spans="1:26" s="94" customFormat="1" ht="15">
      <c r="A73" s="280" t="s">
        <v>118</v>
      </c>
      <c r="B73" s="281">
        <f>'[11]СП-1(н.о.)'!B75</f>
        <v>890105</v>
      </c>
      <c r="C73" s="251">
        <f>'[7]13'!C73</f>
        <v>20146</v>
      </c>
      <c r="D73" s="251">
        <f>'[7]13'!D73</f>
        <v>63570.26</v>
      </c>
      <c r="E73" s="251">
        <f>'[7]13'!E73</f>
        <v>65970.86</v>
      </c>
      <c r="F73" s="251">
        <f>'[7]13'!F73</f>
        <v>511</v>
      </c>
      <c r="G73" s="251">
        <f>'[7]13'!G73</f>
        <v>14829.78</v>
      </c>
      <c r="H73" s="251">
        <f>'[7]13'!H73</f>
        <v>303</v>
      </c>
      <c r="I73" s="277">
        <f>'[7]13'!I73</f>
        <v>6558.05</v>
      </c>
      <c r="K73" s="93"/>
      <c r="L73" s="93"/>
      <c r="M73" s="93"/>
      <c r="N73" s="93"/>
      <c r="O73" s="93"/>
      <c r="P73" s="93"/>
      <c r="Q73" s="93"/>
      <c r="R73" s="93"/>
      <c r="S73" s="93"/>
      <c r="T73" s="93"/>
      <c r="U73" s="93"/>
      <c r="V73" s="93"/>
      <c r="W73" s="93"/>
      <c r="X73" s="93"/>
      <c r="Y73" s="93"/>
      <c r="Z73" s="93"/>
    </row>
    <row r="74" spans="1:9" ht="15">
      <c r="A74" s="280" t="s">
        <v>119</v>
      </c>
      <c r="B74" s="281">
        <f>'[11]СП-1(н.о.)'!B76</f>
        <v>890199</v>
      </c>
      <c r="C74" s="251">
        <f>'[7]13'!C74</f>
        <v>1911</v>
      </c>
      <c r="D74" s="251">
        <f>'[7]13'!D74</f>
        <v>4380.55</v>
      </c>
      <c r="E74" s="251">
        <f>'[7]13'!E74</f>
        <v>13341.61</v>
      </c>
      <c r="F74" s="251">
        <f>'[7]13'!F74</f>
        <v>24</v>
      </c>
      <c r="G74" s="251">
        <f>'[7]13'!G74</f>
        <v>241.02</v>
      </c>
      <c r="H74" s="251">
        <f>'[7]13'!H74</f>
        <v>18</v>
      </c>
      <c r="I74" s="277">
        <f>'[7]13'!I74</f>
        <v>205</v>
      </c>
    </row>
    <row r="75" spans="1:9" ht="15">
      <c r="A75" s="280" t="s">
        <v>120</v>
      </c>
      <c r="B75" s="281">
        <f>'[11]СП-1(н.о.)'!B77</f>
        <v>8902</v>
      </c>
      <c r="C75" s="251">
        <f>'[7]13'!C75</f>
        <v>15930</v>
      </c>
      <c r="D75" s="251">
        <f>'[7]13'!D75</f>
        <v>825329</v>
      </c>
      <c r="E75" s="251">
        <f>'[7]13'!E75</f>
        <v>696484</v>
      </c>
      <c r="F75" s="251">
        <f>'[7]13'!F75</f>
        <v>2184</v>
      </c>
      <c r="G75" s="251">
        <f>'[7]13'!G75</f>
        <v>124277</v>
      </c>
      <c r="H75" s="251">
        <f>'[7]13'!H75</f>
        <v>1090</v>
      </c>
      <c r="I75" s="277">
        <f>'[7]13'!I75</f>
        <v>210602</v>
      </c>
    </row>
    <row r="76" spans="1:9" ht="15">
      <c r="A76" s="280" t="s">
        <v>114</v>
      </c>
      <c r="B76" s="281">
        <f>'[11]СП-1(н.о.)'!B78</f>
        <v>890201</v>
      </c>
      <c r="C76" s="251">
        <f>'[7]13'!C76</f>
        <v>215</v>
      </c>
      <c r="D76" s="251">
        <f>'[7]13'!D76</f>
        <v>69951.31</v>
      </c>
      <c r="E76" s="251">
        <f>'[7]13'!E76</f>
        <v>43421.03</v>
      </c>
      <c r="F76" s="251">
        <f>'[7]13'!F76</f>
        <v>20</v>
      </c>
      <c r="G76" s="251">
        <f>'[7]13'!G76</f>
        <v>12128</v>
      </c>
      <c r="H76" s="251">
        <f>'[7]13'!H76</f>
        <v>68</v>
      </c>
      <c r="I76" s="277">
        <f>'[7]13'!I76</f>
        <v>14397</v>
      </c>
    </row>
    <row r="77" spans="1:9" ht="15">
      <c r="A77" s="280" t="s">
        <v>115</v>
      </c>
      <c r="B77" s="281">
        <f>'[11]СП-1(н.о.)'!B79</f>
        <v>890202</v>
      </c>
      <c r="C77" s="251">
        <f>'[7]13'!C77</f>
        <v>72</v>
      </c>
      <c r="D77" s="251">
        <f>'[7]13'!D77</f>
        <v>18067.3</v>
      </c>
      <c r="E77" s="251">
        <f>'[7]13'!E77</f>
        <v>28713.62</v>
      </c>
      <c r="F77" s="251">
        <f>'[7]13'!F77</f>
        <v>392</v>
      </c>
      <c r="G77" s="251">
        <f>'[7]13'!G77</f>
        <v>18208.45</v>
      </c>
      <c r="H77" s="251">
        <f>'[7]13'!H77</f>
        <v>44</v>
      </c>
      <c r="I77" s="277">
        <f>'[7]13'!I77</f>
        <v>2394</v>
      </c>
    </row>
    <row r="78" spans="1:9" ht="15">
      <c r="A78" s="278" t="s">
        <v>116</v>
      </c>
      <c r="B78" s="279">
        <f>'[11]СП-1(н.о.)'!B80</f>
        <v>890203</v>
      </c>
      <c r="C78" s="251">
        <f>'[7]13'!C78</f>
        <v>156</v>
      </c>
      <c r="D78" s="251">
        <f>'[7]13'!D78</f>
        <v>34511.3</v>
      </c>
      <c r="E78" s="251">
        <f>'[7]13'!E78</f>
        <v>57520.09</v>
      </c>
      <c r="F78" s="251">
        <f>'[7]13'!F78</f>
        <v>2</v>
      </c>
      <c r="G78" s="251">
        <f>'[7]13'!G78</f>
        <v>155</v>
      </c>
      <c r="H78" s="251">
        <f>'[7]13'!H78</f>
        <v>5</v>
      </c>
      <c r="I78" s="277">
        <f>'[7]13'!I78</f>
        <v>784</v>
      </c>
    </row>
    <row r="79" spans="1:9" ht="25.5">
      <c r="A79" s="278" t="s">
        <v>131</v>
      </c>
      <c r="B79" s="279">
        <f>'[11]СП-1(н.о.)'!B81</f>
        <v>890204</v>
      </c>
      <c r="C79" s="251">
        <f>'[7]13'!C79</f>
        <v>14411</v>
      </c>
      <c r="D79" s="251">
        <f>'[7]13'!D79</f>
        <v>434988.71</v>
      </c>
      <c r="E79" s="251">
        <f>'[7]13'!E79</f>
        <v>356463.53</v>
      </c>
      <c r="F79" s="251">
        <f>'[7]13'!F79</f>
        <v>1633</v>
      </c>
      <c r="G79" s="251">
        <f>'[7]13'!G79</f>
        <v>63974.77</v>
      </c>
      <c r="H79" s="251">
        <f>'[7]13'!H79</f>
        <v>819</v>
      </c>
      <c r="I79" s="277">
        <f>'[7]13'!I79</f>
        <v>104980.62</v>
      </c>
    </row>
    <row r="80" spans="1:9" ht="15">
      <c r="A80" s="278" t="s">
        <v>122</v>
      </c>
      <c r="B80" s="279">
        <f>'[11]СП-1(н.о.)'!B82</f>
        <v>890205</v>
      </c>
      <c r="C80" s="251">
        <f>'[7]13'!C80</f>
        <v>303</v>
      </c>
      <c r="D80" s="251">
        <f>'[7]13'!D80</f>
        <v>164344.33</v>
      </c>
      <c r="E80" s="251">
        <f>'[7]13'!E80</f>
        <v>111360.59</v>
      </c>
      <c r="F80" s="251">
        <f>'[7]13'!F80</f>
        <v>26</v>
      </c>
      <c r="G80" s="251">
        <f>'[7]13'!G80</f>
        <v>25958.4</v>
      </c>
      <c r="H80" s="251">
        <f>'[7]13'!H80</f>
        <v>78</v>
      </c>
      <c r="I80" s="277">
        <f>'[7]13'!I80</f>
        <v>85635</v>
      </c>
    </row>
    <row r="81" spans="1:9" ht="25.5">
      <c r="A81" s="278" t="s">
        <v>123</v>
      </c>
      <c r="B81" s="279">
        <f>'[11]СП-1(н.о.)'!B83</f>
        <v>890206</v>
      </c>
      <c r="C81" s="251">
        <f>'[7]13'!C81</f>
        <v>0</v>
      </c>
      <c r="D81" s="251">
        <f>'[7]13'!D81</f>
        <v>0</v>
      </c>
      <c r="E81" s="251">
        <f>'[7]13'!E81</f>
        <v>0</v>
      </c>
      <c r="F81" s="251">
        <f>'[7]13'!F81</f>
        <v>0</v>
      </c>
      <c r="G81" s="251">
        <f>'[7]13'!G81</f>
        <v>0</v>
      </c>
      <c r="H81" s="251">
        <f>'[7]13'!H81</f>
        <v>0</v>
      </c>
      <c r="I81" s="277">
        <f>'[7]13'!I81</f>
        <v>0</v>
      </c>
    </row>
    <row r="82" spans="1:9" ht="15">
      <c r="A82" s="278" t="s">
        <v>124</v>
      </c>
      <c r="B82" s="279">
        <f>'[11]СП-1(н.о.)'!B84</f>
        <v>890299</v>
      </c>
      <c r="C82" s="251">
        <f>'[7]13'!C82</f>
        <v>773</v>
      </c>
      <c r="D82" s="251">
        <f>'[7]13'!D82</f>
        <v>103465.89</v>
      </c>
      <c r="E82" s="251">
        <f>'[7]13'!E82</f>
        <v>99005.09</v>
      </c>
      <c r="F82" s="251">
        <f>'[7]13'!F82</f>
        <v>111</v>
      </c>
      <c r="G82" s="251">
        <f>'[7]13'!G82</f>
        <v>3852</v>
      </c>
      <c r="H82" s="251">
        <f>'[7]13'!H82</f>
        <v>76</v>
      </c>
      <c r="I82" s="277">
        <f>'[7]13'!I82</f>
        <v>2411.49</v>
      </c>
    </row>
    <row r="83" spans="1:9" ht="15">
      <c r="A83" s="275" t="s">
        <v>132</v>
      </c>
      <c r="B83" s="276">
        <f>'[11]СП-1(н.о.)'!B85</f>
        <v>10</v>
      </c>
      <c r="C83" s="251">
        <f>'[7]13'!C83</f>
        <v>332269</v>
      </c>
      <c r="D83" s="251">
        <f>'[7]13'!D83</f>
        <v>1890229</v>
      </c>
      <c r="E83" s="251">
        <f>'[7]13'!E83</f>
        <v>1974245</v>
      </c>
      <c r="F83" s="251">
        <f>'[7]13'!F83</f>
        <v>12155</v>
      </c>
      <c r="G83" s="251">
        <f>'[7]13'!G83</f>
        <v>860049</v>
      </c>
      <c r="H83" s="251">
        <f>'[7]13'!H83</f>
        <v>9366</v>
      </c>
      <c r="I83" s="277">
        <f>'[7]13'!I83</f>
        <v>1996395</v>
      </c>
    </row>
    <row r="84" spans="1:9" ht="25.5">
      <c r="A84" s="275" t="s">
        <v>133</v>
      </c>
      <c r="B84" s="276">
        <f>'[11]СП-1(н.о.)'!B86</f>
        <v>1001</v>
      </c>
      <c r="C84" s="251">
        <f>'[7]13'!C84</f>
        <v>271138</v>
      </c>
      <c r="D84" s="251">
        <f>'[7]13'!D84</f>
        <v>1527557</v>
      </c>
      <c r="E84" s="251">
        <f>'[7]13'!E84</f>
        <v>1615758</v>
      </c>
      <c r="F84" s="251">
        <f>'[7]13'!F84</f>
        <v>11412</v>
      </c>
      <c r="G84" s="251">
        <f>'[7]13'!G84</f>
        <v>703060</v>
      </c>
      <c r="H84" s="251">
        <f>'[7]13'!H84</f>
        <v>8065</v>
      </c>
      <c r="I84" s="277">
        <f>'[7]13'!I84</f>
        <v>1245031</v>
      </c>
    </row>
    <row r="85" spans="1:9" ht="15">
      <c r="A85" s="278" t="s">
        <v>134</v>
      </c>
      <c r="B85" s="279">
        <f>'[11]СП-1(н.о.)'!B87</f>
        <v>100101</v>
      </c>
      <c r="C85" s="251">
        <f>'[7]13'!C85</f>
        <v>221311</v>
      </c>
      <c r="D85" s="251">
        <f>'[7]13'!D85</f>
        <v>1182626.29</v>
      </c>
      <c r="E85" s="251">
        <f>'[7]13'!E85</f>
        <v>1261263.84</v>
      </c>
      <c r="F85" s="251">
        <f>'[7]13'!F85</f>
        <v>9838</v>
      </c>
      <c r="G85" s="251">
        <f>'[7]13'!G85</f>
        <v>608751.51</v>
      </c>
      <c r="H85" s="251">
        <f>'[7]13'!H85</f>
        <v>6867</v>
      </c>
      <c r="I85" s="277">
        <f>'[7]13'!I85</f>
        <v>1022764.26</v>
      </c>
    </row>
    <row r="86" spans="1:9" ht="15">
      <c r="A86" s="278" t="s">
        <v>135</v>
      </c>
      <c r="B86" s="279">
        <f>'[11]СП-1(н.о.)'!B88</f>
        <v>100102</v>
      </c>
      <c r="C86" s="251">
        <f>'[7]13'!C86</f>
        <v>25485</v>
      </c>
      <c r="D86" s="251">
        <f>'[7]13'!D86</f>
        <v>283392.5</v>
      </c>
      <c r="E86" s="251">
        <f>'[7]13'!E86</f>
        <v>292429.71</v>
      </c>
      <c r="F86" s="251">
        <f>'[7]13'!F86</f>
        <v>1273</v>
      </c>
      <c r="G86" s="251">
        <f>'[7]13'!G86</f>
        <v>69816.83</v>
      </c>
      <c r="H86" s="251">
        <f>'[7]13'!H86</f>
        <v>868</v>
      </c>
      <c r="I86" s="277">
        <f>'[7]13'!I86</f>
        <v>129198.42</v>
      </c>
    </row>
    <row r="87" spans="1:9" ht="15">
      <c r="A87" s="278" t="s">
        <v>136</v>
      </c>
      <c r="B87" s="279">
        <f>'[11]СП-1(н.о.)'!B89</f>
        <v>100103</v>
      </c>
      <c r="C87" s="251">
        <f>'[7]13'!C87</f>
        <v>1703</v>
      </c>
      <c r="D87" s="251">
        <f>'[7]13'!D87</f>
        <v>31963.25</v>
      </c>
      <c r="E87" s="251">
        <f>'[7]13'!E87</f>
        <v>34021.85</v>
      </c>
      <c r="F87" s="251">
        <f>'[7]13'!F87</f>
        <v>145</v>
      </c>
      <c r="G87" s="251">
        <f>'[7]13'!G87</f>
        <v>15624.12</v>
      </c>
      <c r="H87" s="251">
        <f>'[7]13'!H87</f>
        <v>165</v>
      </c>
      <c r="I87" s="277">
        <f>'[7]13'!I87</f>
        <v>67047.5</v>
      </c>
    </row>
    <row r="88" spans="1:9" ht="15">
      <c r="A88" s="278" t="s">
        <v>137</v>
      </c>
      <c r="B88" s="279">
        <f>'[11]СП-1(н.о.)'!B90</f>
        <v>100104</v>
      </c>
      <c r="C88" s="251">
        <f>'[7]13'!C88</f>
        <v>1728</v>
      </c>
      <c r="D88" s="251">
        <f>'[7]13'!D88</f>
        <v>1271.75</v>
      </c>
      <c r="E88" s="251">
        <f>'[7]13'!E88</f>
        <v>1261.17</v>
      </c>
      <c r="F88" s="251">
        <f>'[7]13'!F88</f>
        <v>21</v>
      </c>
      <c r="G88" s="251">
        <f>'[7]13'!G88</f>
        <v>1618</v>
      </c>
      <c r="H88" s="251">
        <f>'[7]13'!H88</f>
        <v>14</v>
      </c>
      <c r="I88" s="277">
        <f>'[7]13'!I88</f>
        <v>3997</v>
      </c>
    </row>
    <row r="89" spans="1:9" ht="15">
      <c r="A89" s="278" t="s">
        <v>138</v>
      </c>
      <c r="B89" s="279">
        <f>'[11]СП-1(н.о.)'!B91</f>
        <v>100105</v>
      </c>
      <c r="C89" s="251">
        <f>'[7]13'!C89</f>
        <v>388</v>
      </c>
      <c r="D89" s="251">
        <f>'[7]13'!D89</f>
        <v>1130.63</v>
      </c>
      <c r="E89" s="251">
        <f>'[7]13'!E89</f>
        <v>1099.01</v>
      </c>
      <c r="F89" s="251">
        <f>'[7]13'!F89</f>
        <v>17</v>
      </c>
      <c r="G89" s="251">
        <f>'[7]13'!G89</f>
        <v>2381</v>
      </c>
      <c r="H89" s="251">
        <f>'[7]13'!H89</f>
        <v>15</v>
      </c>
      <c r="I89" s="277">
        <f>'[7]13'!I89</f>
        <v>3216</v>
      </c>
    </row>
    <row r="90" spans="1:9" ht="15">
      <c r="A90" s="278" t="s">
        <v>139</v>
      </c>
      <c r="B90" s="279">
        <f>'[11]СП-1(н.о.)'!B92</f>
        <v>100106</v>
      </c>
      <c r="C90" s="251">
        <f>'[7]13'!C90</f>
        <v>13694</v>
      </c>
      <c r="D90" s="251">
        <f>'[7]13'!D90</f>
        <v>21364.59</v>
      </c>
      <c r="E90" s="251">
        <f>'[7]13'!E90</f>
        <v>20167.32</v>
      </c>
      <c r="F90" s="251">
        <f>'[7]13'!F90</f>
        <v>57</v>
      </c>
      <c r="G90" s="251">
        <f>'[7]13'!G90</f>
        <v>3110.22</v>
      </c>
      <c r="H90" s="251">
        <f>'[7]13'!H90</f>
        <v>86</v>
      </c>
      <c r="I90" s="277">
        <f>'[7]13'!I90</f>
        <v>12372.78</v>
      </c>
    </row>
    <row r="91" spans="1:9" ht="15">
      <c r="A91" s="278" t="s">
        <v>140</v>
      </c>
      <c r="B91" s="279">
        <f>'[11]СП-1(н.о.)'!B93</f>
        <v>100107</v>
      </c>
      <c r="C91" s="251">
        <f>'[7]13'!C91</f>
        <v>5475</v>
      </c>
      <c r="D91" s="251">
        <f>'[7]13'!D91</f>
        <v>1892.66</v>
      </c>
      <c r="E91" s="251">
        <f>'[7]13'!E91</f>
        <v>1860.53</v>
      </c>
      <c r="F91" s="251">
        <f>'[7]13'!F91</f>
        <v>5</v>
      </c>
      <c r="G91" s="251">
        <f>'[7]13'!G91</f>
        <v>173</v>
      </c>
      <c r="H91" s="251">
        <f>'[7]13'!H91</f>
        <v>19</v>
      </c>
      <c r="I91" s="277">
        <f>'[7]13'!I91</f>
        <v>2351.56</v>
      </c>
    </row>
    <row r="92" spans="1:9" ht="15">
      <c r="A92" s="278" t="s">
        <v>141</v>
      </c>
      <c r="B92" s="279">
        <f>'[11]СП-1(н.о.)'!B94</f>
        <v>100108</v>
      </c>
      <c r="C92" s="251">
        <f>'[7]13'!C92</f>
        <v>862</v>
      </c>
      <c r="D92" s="251">
        <f>'[7]13'!D92</f>
        <v>3193.69</v>
      </c>
      <c r="E92" s="251">
        <f>'[7]13'!E92</f>
        <v>3290.32</v>
      </c>
      <c r="F92" s="251">
        <f>'[7]13'!F92</f>
        <v>54</v>
      </c>
      <c r="G92" s="251">
        <f>'[7]13'!G92</f>
        <v>1505.92</v>
      </c>
      <c r="H92" s="251">
        <f>'[7]13'!H92</f>
        <v>30</v>
      </c>
      <c r="I92" s="277">
        <f>'[7]13'!I92</f>
        <v>3208.56</v>
      </c>
    </row>
    <row r="93" spans="1:9" ht="15">
      <c r="A93" s="278" t="s">
        <v>142</v>
      </c>
      <c r="B93" s="279">
        <f>'[11]СП-1(н.о.)'!B95</f>
        <v>100109</v>
      </c>
      <c r="C93" s="251">
        <f>'[7]13'!C93</f>
        <v>0</v>
      </c>
      <c r="D93" s="251">
        <f>'[7]13'!D93</f>
        <v>0</v>
      </c>
      <c r="E93" s="251">
        <f>'[7]13'!E93</f>
        <v>0</v>
      </c>
      <c r="F93" s="251">
        <f>'[7]13'!F93</f>
        <v>0</v>
      </c>
      <c r="G93" s="251">
        <f>'[7]13'!G93</f>
        <v>0</v>
      </c>
      <c r="H93" s="251">
        <f>'[7]13'!H93</f>
        <v>0</v>
      </c>
      <c r="I93" s="277">
        <f>'[7]13'!I93</f>
        <v>0</v>
      </c>
    </row>
    <row r="94" spans="1:9" ht="25.5">
      <c r="A94" s="278" t="s">
        <v>143</v>
      </c>
      <c r="B94" s="279">
        <f>'[11]СП-1(н.о.)'!B96</f>
        <v>100110</v>
      </c>
      <c r="C94" s="251">
        <f>'[7]13'!C94</f>
        <v>0</v>
      </c>
      <c r="D94" s="251">
        <f>'[7]13'!D94</f>
        <v>0</v>
      </c>
      <c r="E94" s="251">
        <f>'[7]13'!E94</f>
        <v>0</v>
      </c>
      <c r="F94" s="251">
        <f>'[7]13'!F94</f>
        <v>0</v>
      </c>
      <c r="G94" s="251">
        <f>'[7]13'!G94</f>
        <v>0</v>
      </c>
      <c r="H94" s="251">
        <f>'[7]13'!H94</f>
        <v>0</v>
      </c>
      <c r="I94" s="277">
        <f>'[7]13'!I94</f>
        <v>0</v>
      </c>
    </row>
    <row r="95" spans="1:9" ht="15">
      <c r="A95" s="278" t="s">
        <v>144</v>
      </c>
      <c r="B95" s="279">
        <f>'[11]СП-1(н.о.)'!B97</f>
        <v>100111</v>
      </c>
      <c r="C95" s="251">
        <f>'[7]13'!C95</f>
        <v>460</v>
      </c>
      <c r="D95" s="251">
        <f>'[7]13'!D95</f>
        <v>549</v>
      </c>
      <c r="E95" s="251">
        <f>'[7]13'!E95</f>
        <v>236</v>
      </c>
      <c r="F95" s="251">
        <f>'[7]13'!F95</f>
        <v>2</v>
      </c>
      <c r="G95" s="251">
        <f>'[7]13'!G95</f>
        <v>79</v>
      </c>
      <c r="H95" s="251">
        <f>'[7]13'!H95</f>
        <v>1</v>
      </c>
      <c r="I95" s="277">
        <f>'[7]13'!I95</f>
        <v>875</v>
      </c>
    </row>
    <row r="96" spans="1:9" ht="38.25">
      <c r="A96" s="278" t="s">
        <v>145</v>
      </c>
      <c r="B96" s="279">
        <f>'[11]СП-1(н.о.)'!B98</f>
        <v>100112</v>
      </c>
      <c r="C96" s="251">
        <f>'[7]13'!C96</f>
        <v>0</v>
      </c>
      <c r="D96" s="251">
        <f>'[7]13'!D96</f>
        <v>0</v>
      </c>
      <c r="E96" s="251">
        <f>'[7]13'!E96</f>
        <v>0</v>
      </c>
      <c r="F96" s="251">
        <f>'[7]13'!F96</f>
        <v>0</v>
      </c>
      <c r="G96" s="251">
        <f>'[7]13'!G96</f>
        <v>0</v>
      </c>
      <c r="H96" s="251">
        <f>'[7]13'!H96</f>
        <v>0</v>
      </c>
      <c r="I96" s="277">
        <f>'[7]13'!I96</f>
        <v>0</v>
      </c>
    </row>
    <row r="97" spans="1:9" ht="25.5">
      <c r="A97" s="278" t="s">
        <v>146</v>
      </c>
      <c r="B97" s="279">
        <f>'[11]СП-1(н.о.)'!B99</f>
        <v>100113</v>
      </c>
      <c r="C97" s="251">
        <f>'[7]13'!C97</f>
        <v>32</v>
      </c>
      <c r="D97" s="251">
        <f>'[7]13'!D97</f>
        <v>173</v>
      </c>
      <c r="E97" s="251">
        <f>'[7]13'!E97</f>
        <v>128</v>
      </c>
      <c r="F97" s="251">
        <f>'[7]13'!F97</f>
        <v>0</v>
      </c>
      <c r="G97" s="251">
        <f>'[7]13'!G97</f>
        <v>0</v>
      </c>
      <c r="H97" s="251">
        <f>'[7]13'!H97</f>
        <v>0</v>
      </c>
      <c r="I97" s="277">
        <f>'[7]13'!I97</f>
        <v>0</v>
      </c>
    </row>
    <row r="98" spans="1:9" ht="15">
      <c r="A98" s="275" t="s">
        <v>147</v>
      </c>
      <c r="B98" s="276">
        <f>'[11]СП-1(н.о.)'!B100</f>
        <v>1002</v>
      </c>
      <c r="C98" s="251">
        <f>'[7]13'!C98</f>
        <v>55622</v>
      </c>
      <c r="D98" s="251">
        <f>'[7]13'!D98</f>
        <v>304803</v>
      </c>
      <c r="E98" s="251">
        <f>'[7]13'!E98</f>
        <v>314769</v>
      </c>
      <c r="F98" s="251">
        <f>'[7]13'!F98</f>
        <v>664</v>
      </c>
      <c r="G98" s="251">
        <f>'[7]13'!G98</f>
        <v>139874</v>
      </c>
      <c r="H98" s="251">
        <f>'[7]13'!H98</f>
        <v>1142</v>
      </c>
      <c r="I98" s="277">
        <f>'[7]13'!I98</f>
        <v>693861</v>
      </c>
    </row>
    <row r="99" spans="1:9" ht="15">
      <c r="A99" s="278" t="s">
        <v>134</v>
      </c>
      <c r="B99" s="279">
        <f>'[11]СП-1(н.о.)'!B101</f>
        <v>100201</v>
      </c>
      <c r="C99" s="251">
        <f>'[7]13'!C99</f>
        <v>46577</v>
      </c>
      <c r="D99" s="251">
        <f>'[7]13'!D99</f>
        <v>209629.94</v>
      </c>
      <c r="E99" s="251">
        <f>'[7]13'!E99</f>
        <v>221381.49</v>
      </c>
      <c r="F99" s="251">
        <f>'[7]13'!F99</f>
        <v>271</v>
      </c>
      <c r="G99" s="251">
        <f>'[7]13'!G99</f>
        <v>43592.07</v>
      </c>
      <c r="H99" s="251">
        <f>'[7]13'!H99</f>
        <v>492</v>
      </c>
      <c r="I99" s="277">
        <f>'[7]13'!I99</f>
        <v>201563.5</v>
      </c>
    </row>
    <row r="100" spans="1:9" ht="15">
      <c r="A100" s="278" t="s">
        <v>135</v>
      </c>
      <c r="B100" s="279">
        <f>'[11]СП-1(н.о.)'!B102</f>
        <v>100202</v>
      </c>
      <c r="C100" s="251">
        <f>'[7]13'!C100</f>
        <v>4234</v>
      </c>
      <c r="D100" s="251">
        <f>'[7]13'!D100</f>
        <v>67289.34</v>
      </c>
      <c r="E100" s="251">
        <f>'[7]13'!E100</f>
        <v>66969.59</v>
      </c>
      <c r="F100" s="251">
        <f>'[7]13'!F100</f>
        <v>339</v>
      </c>
      <c r="G100" s="251">
        <f>'[7]13'!G100</f>
        <v>87587.64</v>
      </c>
      <c r="H100" s="251">
        <f>'[7]13'!H100</f>
        <v>541</v>
      </c>
      <c r="I100" s="277">
        <f>'[7]13'!I100</f>
        <v>448469.38</v>
      </c>
    </row>
    <row r="101" spans="1:9" ht="15">
      <c r="A101" s="278" t="s">
        <v>136</v>
      </c>
      <c r="B101" s="279">
        <f>'[11]СП-1(н.о.)'!B103</f>
        <v>100203</v>
      </c>
      <c r="C101" s="251">
        <f>'[7]13'!C101</f>
        <v>557</v>
      </c>
      <c r="D101" s="251">
        <f>'[7]13'!D101</f>
        <v>6885.63</v>
      </c>
      <c r="E101" s="251">
        <f>'[7]13'!E101</f>
        <v>5719.28</v>
      </c>
      <c r="F101" s="251">
        <f>'[7]13'!F101</f>
        <v>36</v>
      </c>
      <c r="G101" s="251">
        <f>'[7]13'!G101</f>
        <v>5368.61</v>
      </c>
      <c r="H101" s="251">
        <f>'[7]13'!H101</f>
        <v>69</v>
      </c>
      <c r="I101" s="277">
        <f>'[7]13'!I101</f>
        <v>33079.85</v>
      </c>
    </row>
    <row r="102" spans="1:9" ht="15">
      <c r="A102" s="278" t="s">
        <v>137</v>
      </c>
      <c r="B102" s="279">
        <f>'[11]СП-1(н.о.)'!B104</f>
        <v>100204</v>
      </c>
      <c r="C102" s="251">
        <f>'[7]13'!C102</f>
        <v>5</v>
      </c>
      <c r="D102" s="251">
        <f>'[7]13'!D102</f>
        <v>74.89</v>
      </c>
      <c r="E102" s="251">
        <f>'[7]13'!E102</f>
        <v>72.25</v>
      </c>
      <c r="F102" s="251">
        <f>'[7]13'!F102</f>
        <v>0</v>
      </c>
      <c r="G102" s="251">
        <f>'[7]13'!G102</f>
        <v>0</v>
      </c>
      <c r="H102" s="251">
        <f>'[7]13'!H102</f>
        <v>4</v>
      </c>
      <c r="I102" s="277">
        <f>'[7]13'!I102</f>
        <v>258</v>
      </c>
    </row>
    <row r="103" spans="1:9" ht="15">
      <c r="A103" s="278" t="s">
        <v>138</v>
      </c>
      <c r="B103" s="279">
        <f>'[11]СП-1(н.о.)'!B105</f>
        <v>100205</v>
      </c>
      <c r="C103" s="251">
        <f>'[7]13'!C103</f>
        <v>40</v>
      </c>
      <c r="D103" s="251">
        <f>'[7]13'!D103</f>
        <v>216.07</v>
      </c>
      <c r="E103" s="251">
        <f>'[7]13'!E103</f>
        <v>192.3</v>
      </c>
      <c r="F103" s="251">
        <f>'[7]13'!F103</f>
        <v>0</v>
      </c>
      <c r="G103" s="251">
        <f>'[7]13'!G103</f>
        <v>0</v>
      </c>
      <c r="H103" s="251">
        <f>'[7]13'!H103</f>
        <v>1</v>
      </c>
      <c r="I103" s="277">
        <f>'[7]13'!I103</f>
        <v>597</v>
      </c>
    </row>
    <row r="104" spans="1:9" ht="15">
      <c r="A104" s="278" t="s">
        <v>139</v>
      </c>
      <c r="B104" s="279">
        <f>'[11]СП-1(н.о.)'!B106</f>
        <v>100206</v>
      </c>
      <c r="C104" s="251">
        <f>'[7]13'!C104</f>
        <v>424</v>
      </c>
      <c r="D104" s="251">
        <f>'[7]13'!D104</f>
        <v>758.4</v>
      </c>
      <c r="E104" s="251">
        <f>'[7]13'!E104</f>
        <v>728.72</v>
      </c>
      <c r="F104" s="251">
        <f>'[7]13'!F104</f>
        <v>2</v>
      </c>
      <c r="G104" s="251">
        <f>'[7]13'!G104</f>
        <v>267</v>
      </c>
      <c r="H104" s="251">
        <f>'[7]13'!H104</f>
        <v>4</v>
      </c>
      <c r="I104" s="277">
        <f>'[7]13'!I104</f>
        <v>1576</v>
      </c>
    </row>
    <row r="105" spans="1:9" ht="15">
      <c r="A105" s="278" t="s">
        <v>140</v>
      </c>
      <c r="B105" s="279">
        <f>'[11]СП-1(н.о.)'!B107</f>
        <v>100207</v>
      </c>
      <c r="C105" s="251">
        <f>'[7]13'!C105</f>
        <v>3777</v>
      </c>
      <c r="D105" s="251">
        <f>'[7]13'!D105</f>
        <v>19902.3</v>
      </c>
      <c r="E105" s="251">
        <f>'[7]13'!E105</f>
        <v>19681.21</v>
      </c>
      <c r="F105" s="251">
        <f>'[7]13'!F105</f>
        <v>16</v>
      </c>
      <c r="G105" s="251">
        <f>'[7]13'!G105</f>
        <v>3059.06</v>
      </c>
      <c r="H105" s="251">
        <f>'[7]13'!H105</f>
        <v>31</v>
      </c>
      <c r="I105" s="277">
        <f>'[7]13'!I105</f>
        <v>8316.84</v>
      </c>
    </row>
    <row r="106" spans="1:9" ht="15">
      <c r="A106" s="278" t="s">
        <v>141</v>
      </c>
      <c r="B106" s="279">
        <f>'[11]СП-1(н.о.)'!B108</f>
        <v>100208</v>
      </c>
      <c r="C106" s="251">
        <f>'[7]13'!C106</f>
        <v>8</v>
      </c>
      <c r="D106" s="251">
        <f>'[7]13'!D106</f>
        <v>46</v>
      </c>
      <c r="E106" s="251">
        <f>'[7]13'!E106</f>
        <v>24</v>
      </c>
      <c r="F106" s="251">
        <f>'[7]13'!F106</f>
        <v>0</v>
      </c>
      <c r="G106" s="251">
        <f>'[7]13'!G106</f>
        <v>0</v>
      </c>
      <c r="H106" s="251">
        <f>'[7]13'!H106</f>
        <v>0</v>
      </c>
      <c r="I106" s="277">
        <f>'[7]13'!I106</f>
        <v>0</v>
      </c>
    </row>
    <row r="107" spans="1:9" ht="15">
      <c r="A107" s="275" t="s">
        <v>148</v>
      </c>
      <c r="B107" s="276">
        <f>'[11]СП-1(н.о.)'!B109</f>
        <v>1003</v>
      </c>
      <c r="C107" s="251">
        <f>'[7]13'!C107</f>
        <v>3742</v>
      </c>
      <c r="D107" s="251">
        <f>'[7]13'!D107</f>
        <v>14263</v>
      </c>
      <c r="E107" s="251">
        <f>'[7]13'!E107</f>
        <v>2921</v>
      </c>
      <c r="F107" s="251">
        <f>'[7]13'!F107</f>
        <v>6</v>
      </c>
      <c r="G107" s="251">
        <f>'[7]13'!G107</f>
        <v>540</v>
      </c>
      <c r="H107" s="251">
        <f>'[7]13'!H107</f>
        <v>19</v>
      </c>
      <c r="I107" s="277">
        <f>'[7]13'!I107</f>
        <v>15424</v>
      </c>
    </row>
    <row r="108" spans="1:9" ht="15">
      <c r="A108" s="278" t="s">
        <v>149</v>
      </c>
      <c r="B108" s="279">
        <f>'[11]СП-1(н.о.)'!B110</f>
        <v>100301</v>
      </c>
      <c r="C108" s="251">
        <f>'[7]13'!C108</f>
        <v>3303</v>
      </c>
      <c r="D108" s="251">
        <f>'[7]13'!D108</f>
        <v>12334.41</v>
      </c>
      <c r="E108" s="251">
        <f>'[7]13'!E108</f>
        <v>2590.09</v>
      </c>
      <c r="F108" s="251">
        <f>'[7]13'!F108</f>
        <v>6</v>
      </c>
      <c r="G108" s="251">
        <f>'[7]13'!G108</f>
        <v>540</v>
      </c>
      <c r="H108" s="251">
        <f>'[7]13'!H108</f>
        <v>19</v>
      </c>
      <c r="I108" s="277">
        <f>'[7]13'!I108</f>
        <v>15424.5</v>
      </c>
    </row>
    <row r="109" spans="1:9" ht="15">
      <c r="A109" s="278" t="s">
        <v>135</v>
      </c>
      <c r="B109" s="279">
        <f>'[11]СП-1(н.о.)'!B111</f>
        <v>100302</v>
      </c>
      <c r="C109" s="251">
        <f>'[7]13'!C109</f>
        <v>124</v>
      </c>
      <c r="D109" s="251">
        <f>'[7]13'!D109</f>
        <v>1459.18</v>
      </c>
      <c r="E109" s="251">
        <f>'[7]13'!E109</f>
        <v>90</v>
      </c>
      <c r="F109" s="251">
        <f>'[7]13'!F109</f>
        <v>0</v>
      </c>
      <c r="G109" s="251">
        <f>'[7]13'!G109</f>
        <v>0</v>
      </c>
      <c r="H109" s="251">
        <f>'[7]13'!H109</f>
        <v>0</v>
      </c>
      <c r="I109" s="277">
        <f>'[7]13'!I109</f>
        <v>0</v>
      </c>
    </row>
    <row r="110" spans="1:9" ht="15">
      <c r="A110" s="278" t="s">
        <v>136</v>
      </c>
      <c r="B110" s="279">
        <f>'[11]СП-1(н.о.)'!B112</f>
        <v>100303</v>
      </c>
      <c r="C110" s="251">
        <f>'[7]13'!C110</f>
        <v>3</v>
      </c>
      <c r="D110" s="251">
        <f>'[7]13'!D110</f>
        <v>48</v>
      </c>
      <c r="E110" s="251">
        <f>'[7]13'!E110</f>
        <v>2</v>
      </c>
      <c r="F110" s="251">
        <f>'[7]13'!F110</f>
        <v>0</v>
      </c>
      <c r="G110" s="251">
        <f>'[7]13'!G110</f>
        <v>0</v>
      </c>
      <c r="H110" s="251">
        <f>'[7]13'!H110</f>
        <v>0</v>
      </c>
      <c r="I110" s="277">
        <f>'[7]13'!I110</f>
        <v>0</v>
      </c>
    </row>
    <row r="111" spans="1:9" ht="15">
      <c r="A111" s="278" t="s">
        <v>137</v>
      </c>
      <c r="B111" s="279">
        <f>'[11]СП-1(н.о.)'!B113</f>
        <v>100304</v>
      </c>
      <c r="C111" s="251">
        <f>'[7]13'!C111</f>
        <v>74</v>
      </c>
      <c r="D111" s="251">
        <f>'[7]13'!D111</f>
        <v>46</v>
      </c>
      <c r="E111" s="251">
        <f>'[7]13'!E111</f>
        <v>2</v>
      </c>
      <c r="F111" s="251">
        <f>'[7]13'!F111</f>
        <v>0</v>
      </c>
      <c r="G111" s="251">
        <f>'[7]13'!G111</f>
        <v>0</v>
      </c>
      <c r="H111" s="251">
        <f>'[7]13'!H111</f>
        <v>0</v>
      </c>
      <c r="I111" s="277">
        <f>'[7]13'!I111</f>
        <v>0</v>
      </c>
    </row>
    <row r="112" spans="1:9" ht="15">
      <c r="A112" s="278" t="s">
        <v>138</v>
      </c>
      <c r="B112" s="279">
        <f>'[11]СП-1(н.о.)'!B114</f>
        <v>100305</v>
      </c>
      <c r="C112" s="251">
        <f>'[7]13'!C112</f>
        <v>4</v>
      </c>
      <c r="D112" s="251">
        <f>'[7]13'!D112</f>
        <v>10</v>
      </c>
      <c r="E112" s="251">
        <f>'[7]13'!E112</f>
        <v>19</v>
      </c>
      <c r="F112" s="251">
        <f>'[7]13'!F112</f>
        <v>0</v>
      </c>
      <c r="G112" s="251">
        <f>'[7]13'!G112</f>
        <v>0</v>
      </c>
      <c r="H112" s="251">
        <f>'[7]13'!H112</f>
        <v>0</v>
      </c>
      <c r="I112" s="277">
        <f>'[7]13'!I112</f>
        <v>0</v>
      </c>
    </row>
    <row r="113" spans="1:9" ht="15">
      <c r="A113" s="278" t="s">
        <v>139</v>
      </c>
      <c r="B113" s="279">
        <f>'[11]СП-1(н.о.)'!B115</f>
        <v>100306</v>
      </c>
      <c r="C113" s="251">
        <f>'[7]13'!C113</f>
        <v>19</v>
      </c>
      <c r="D113" s="251">
        <f>'[7]13'!D113</f>
        <v>109</v>
      </c>
      <c r="E113" s="251">
        <f>'[7]13'!E113</f>
        <v>53.55</v>
      </c>
      <c r="F113" s="251">
        <f>'[7]13'!F113</f>
        <v>0</v>
      </c>
      <c r="G113" s="251">
        <f>'[7]13'!G113</f>
        <v>0</v>
      </c>
      <c r="H113" s="251">
        <f>'[7]13'!H113</f>
        <v>0</v>
      </c>
      <c r="I113" s="277">
        <f>'[7]13'!I113</f>
        <v>0</v>
      </c>
    </row>
    <row r="114" spans="1:9" ht="15">
      <c r="A114" s="278" t="s">
        <v>140</v>
      </c>
      <c r="B114" s="279">
        <f>'[11]СП-1(н.о.)'!B116</f>
        <v>100307</v>
      </c>
      <c r="C114" s="251">
        <f>'[7]13'!C114</f>
        <v>214</v>
      </c>
      <c r="D114" s="251">
        <f>'[7]13'!D114</f>
        <v>236.06</v>
      </c>
      <c r="E114" s="251">
        <f>'[7]13'!E114</f>
        <v>144.5</v>
      </c>
      <c r="F114" s="251">
        <f>'[7]13'!F114</f>
        <v>0</v>
      </c>
      <c r="G114" s="251">
        <f>'[7]13'!G114</f>
        <v>0</v>
      </c>
      <c r="H114" s="251">
        <f>'[7]13'!H114</f>
        <v>0</v>
      </c>
      <c r="I114" s="277">
        <f>'[7]13'!I114</f>
        <v>0</v>
      </c>
    </row>
    <row r="115" spans="1:9" ht="15">
      <c r="A115" s="278" t="s">
        <v>141</v>
      </c>
      <c r="B115" s="279">
        <f>'[11]СП-1(н.о.)'!B117</f>
        <v>100308</v>
      </c>
      <c r="C115" s="251">
        <f>'[7]13'!C115</f>
        <v>1</v>
      </c>
      <c r="D115" s="251">
        <f>'[7]13'!D115</f>
        <v>20</v>
      </c>
      <c r="E115" s="251">
        <f>'[7]13'!E115</f>
        <v>20</v>
      </c>
      <c r="F115" s="251">
        <f>'[7]13'!F115</f>
        <v>0</v>
      </c>
      <c r="G115" s="251">
        <f>'[7]13'!G115</f>
        <v>0</v>
      </c>
      <c r="H115" s="251">
        <f>'[7]13'!H115</f>
        <v>0</v>
      </c>
      <c r="I115" s="277">
        <f>'[7]13'!I115</f>
        <v>0</v>
      </c>
    </row>
    <row r="116" spans="1:9" ht="15">
      <c r="A116" s="278" t="s">
        <v>150</v>
      </c>
      <c r="B116" s="279">
        <f>'[11]СП-1(н.о.)'!B118</f>
        <v>1004</v>
      </c>
      <c r="C116" s="251">
        <f>'[7]13'!C116</f>
        <v>0</v>
      </c>
      <c r="D116" s="251">
        <f>'[7]13'!D116</f>
        <v>0</v>
      </c>
      <c r="E116" s="251">
        <f>'[7]13'!E116</f>
        <v>0</v>
      </c>
      <c r="F116" s="251">
        <f>'[7]13'!F116</f>
        <v>0</v>
      </c>
      <c r="G116" s="251">
        <f>'[7]13'!G116</f>
        <v>0</v>
      </c>
      <c r="H116" s="251">
        <f>'[7]13'!H116</f>
        <v>0</v>
      </c>
      <c r="I116" s="277">
        <f>'[7]13'!I116</f>
        <v>0</v>
      </c>
    </row>
    <row r="117" spans="1:9" ht="15">
      <c r="A117" s="278" t="s">
        <v>151</v>
      </c>
      <c r="B117" s="279">
        <f>'[11]СП-1(н.о.)'!B119</f>
        <v>1005</v>
      </c>
      <c r="C117" s="251">
        <f>'[7]13'!C117</f>
        <v>1767</v>
      </c>
      <c r="D117" s="251">
        <f>'[7]13'!D117</f>
        <v>43606.01</v>
      </c>
      <c r="E117" s="251">
        <f>'[7]13'!E117</f>
        <v>40797.11</v>
      </c>
      <c r="F117" s="251">
        <f>'[7]13'!F117</f>
        <v>73</v>
      </c>
      <c r="G117" s="251">
        <f>'[7]13'!G117</f>
        <v>16574.87</v>
      </c>
      <c r="H117" s="251">
        <f>'[7]13'!H117</f>
        <v>140</v>
      </c>
      <c r="I117" s="277">
        <f>'[7]13'!I117</f>
        <v>42078.66</v>
      </c>
    </row>
    <row r="118" spans="1:9" ht="15">
      <c r="A118" s="278" t="s">
        <v>152</v>
      </c>
      <c r="B118" s="279">
        <f>'[11]СП-1(н.о.)'!B120</f>
        <v>1099</v>
      </c>
      <c r="C118" s="251">
        <f>'[7]13'!C118</f>
        <v>0</v>
      </c>
      <c r="D118" s="251">
        <f>'[7]13'!D118</f>
        <v>0</v>
      </c>
      <c r="E118" s="251">
        <f>'[7]13'!E118</f>
        <v>0</v>
      </c>
      <c r="F118" s="251">
        <f>'[7]13'!F118</f>
        <v>0</v>
      </c>
      <c r="G118" s="251">
        <f>'[7]13'!G118</f>
        <v>0</v>
      </c>
      <c r="H118" s="251">
        <f>'[7]13'!H118</f>
        <v>0</v>
      </c>
      <c r="I118" s="277">
        <f>'[7]13'!I118</f>
        <v>0</v>
      </c>
    </row>
    <row r="119" spans="1:9" ht="15">
      <c r="A119" s="275" t="s">
        <v>153</v>
      </c>
      <c r="B119" s="276">
        <f>'[11]СП-1(н.о.)'!B121</f>
        <v>11</v>
      </c>
      <c r="C119" s="251">
        <f>'[7]13'!C119</f>
        <v>37</v>
      </c>
      <c r="D119" s="251">
        <f>'[7]13'!D119</f>
        <v>1641</v>
      </c>
      <c r="E119" s="251">
        <f>'[7]13'!E119</f>
        <v>4465</v>
      </c>
      <c r="F119" s="251">
        <f>'[7]13'!F119</f>
        <v>0</v>
      </c>
      <c r="G119" s="251">
        <f>'[7]13'!G119</f>
        <v>193</v>
      </c>
      <c r="H119" s="251">
        <f>'[7]13'!H119</f>
        <v>8</v>
      </c>
      <c r="I119" s="277">
        <f>'[7]13'!I119</f>
        <v>16654</v>
      </c>
    </row>
    <row r="120" spans="1:9" ht="25.5">
      <c r="A120" s="278" t="s">
        <v>154</v>
      </c>
      <c r="B120" s="279">
        <f>'[11]СП-1(н.о.)'!B122</f>
        <v>1101</v>
      </c>
      <c r="C120" s="251">
        <f>'[7]13'!C120</f>
        <v>37</v>
      </c>
      <c r="D120" s="251">
        <f>'[7]13'!D120</f>
        <v>1641</v>
      </c>
      <c r="E120" s="251">
        <f>'[7]13'!E120</f>
        <v>4465</v>
      </c>
      <c r="F120" s="251">
        <f>'[7]13'!F120</f>
        <v>0</v>
      </c>
      <c r="G120" s="251">
        <f>'[7]13'!G120</f>
        <v>193</v>
      </c>
      <c r="H120" s="251">
        <f>'[7]13'!H120</f>
        <v>8</v>
      </c>
      <c r="I120" s="277">
        <f>'[7]13'!I120</f>
        <v>16654</v>
      </c>
    </row>
    <row r="121" spans="1:9" ht="15">
      <c r="A121" s="278" t="s">
        <v>151</v>
      </c>
      <c r="B121" s="279">
        <f>'[11]СП-1(н.о.)'!B123</f>
        <v>1102</v>
      </c>
      <c r="C121" s="251">
        <f>'[7]13'!C121</f>
        <v>0</v>
      </c>
      <c r="D121" s="251">
        <f>'[7]13'!D121</f>
        <v>0</v>
      </c>
      <c r="E121" s="251">
        <f>'[7]13'!E121</f>
        <v>0</v>
      </c>
      <c r="F121" s="251">
        <f>'[7]13'!F121</f>
        <v>0</v>
      </c>
      <c r="G121" s="251">
        <f>'[7]13'!G121</f>
        <v>0</v>
      </c>
      <c r="H121" s="251">
        <f>'[7]13'!H121</f>
        <v>0</v>
      </c>
      <c r="I121" s="277">
        <f>'[7]13'!I121</f>
        <v>0</v>
      </c>
    </row>
    <row r="122" spans="1:9" ht="15">
      <c r="A122" s="278" t="s">
        <v>155</v>
      </c>
      <c r="B122" s="279">
        <f>'[11]СП-1(н.о.)'!B124</f>
        <v>1199</v>
      </c>
      <c r="C122" s="251">
        <f>'[7]13'!C122</f>
        <v>0</v>
      </c>
      <c r="D122" s="251">
        <f>'[7]13'!D122</f>
        <v>0</v>
      </c>
      <c r="E122" s="251">
        <f>'[7]13'!E122</f>
        <v>0</v>
      </c>
      <c r="F122" s="251">
        <f>'[7]13'!F122</f>
        <v>0</v>
      </c>
      <c r="G122" s="251">
        <f>'[7]13'!G122</f>
        <v>0</v>
      </c>
      <c r="H122" s="251">
        <f>'[7]13'!H122</f>
        <v>0</v>
      </c>
      <c r="I122" s="277">
        <f>'[7]13'!I122</f>
        <v>0</v>
      </c>
    </row>
    <row r="123" spans="1:9" ht="15">
      <c r="A123" s="275" t="s">
        <v>156</v>
      </c>
      <c r="B123" s="276">
        <f>'[11]СП-1(н.о.)'!B125</f>
        <v>12</v>
      </c>
      <c r="C123" s="251">
        <f>'[7]13'!C123</f>
        <v>207</v>
      </c>
      <c r="D123" s="251">
        <f>'[7]13'!D123</f>
        <v>755</v>
      </c>
      <c r="E123" s="251">
        <f>'[7]13'!E123</f>
        <v>901</v>
      </c>
      <c r="F123" s="251">
        <f>'[7]13'!F123</f>
        <v>0</v>
      </c>
      <c r="G123" s="251">
        <f>'[7]13'!G123</f>
        <v>0</v>
      </c>
      <c r="H123" s="251">
        <f>'[7]13'!H123</f>
        <v>1</v>
      </c>
      <c r="I123" s="277">
        <f>'[7]13'!I123</f>
        <v>100</v>
      </c>
    </row>
    <row r="124" spans="1:9" ht="15">
      <c r="A124" s="278" t="s">
        <v>157</v>
      </c>
      <c r="B124" s="279">
        <f>'[11]СП-1(н.о.)'!B126</f>
        <v>1201</v>
      </c>
      <c r="C124" s="251">
        <f>'[7]13'!C124</f>
        <v>207</v>
      </c>
      <c r="D124" s="251">
        <f>'[7]13'!D124</f>
        <v>754.58</v>
      </c>
      <c r="E124" s="251">
        <f>'[7]13'!E124</f>
        <v>901.32</v>
      </c>
      <c r="F124" s="251">
        <f>'[7]13'!F124</f>
        <v>0</v>
      </c>
      <c r="G124" s="251">
        <f>'[7]13'!G124</f>
        <v>0</v>
      </c>
      <c r="H124" s="251">
        <f>'[7]13'!H124</f>
        <v>1</v>
      </c>
      <c r="I124" s="277">
        <f>'[7]13'!I124</f>
        <v>100</v>
      </c>
    </row>
    <row r="125" spans="1:9" ht="15">
      <c r="A125" s="278" t="s">
        <v>151</v>
      </c>
      <c r="B125" s="279">
        <f>'[11]СП-1(н.о.)'!B127</f>
        <v>1202</v>
      </c>
      <c r="C125" s="251">
        <f>'[7]13'!C125</f>
        <v>0</v>
      </c>
      <c r="D125" s="251">
        <f>'[7]13'!D125</f>
        <v>0</v>
      </c>
      <c r="E125" s="251">
        <f>'[7]13'!E125</f>
        <v>0</v>
      </c>
      <c r="F125" s="251">
        <f>'[7]13'!F125</f>
        <v>0</v>
      </c>
      <c r="G125" s="251">
        <f>'[7]13'!G125</f>
        <v>0</v>
      </c>
      <c r="H125" s="251">
        <f>'[7]13'!H125</f>
        <v>0</v>
      </c>
      <c r="I125" s="277">
        <f>'[7]13'!I125</f>
        <v>0</v>
      </c>
    </row>
    <row r="126" spans="1:9" ht="15">
      <c r="A126" s="278" t="s">
        <v>158</v>
      </c>
      <c r="B126" s="279">
        <f>'[11]СП-1(н.о.)'!B128</f>
        <v>1299</v>
      </c>
      <c r="C126" s="251">
        <f>'[7]13'!C126</f>
        <v>0</v>
      </c>
      <c r="D126" s="251">
        <f>'[7]13'!D126</f>
        <v>0</v>
      </c>
      <c r="E126" s="251">
        <f>'[7]13'!E126</f>
        <v>0</v>
      </c>
      <c r="F126" s="251">
        <f>'[7]13'!F126</f>
        <v>0</v>
      </c>
      <c r="G126" s="251">
        <f>'[7]13'!G126</f>
        <v>0</v>
      </c>
      <c r="H126" s="251">
        <f>'[7]13'!H126</f>
        <v>0</v>
      </c>
      <c r="I126" s="277">
        <f>'[7]13'!I126</f>
        <v>0</v>
      </c>
    </row>
    <row r="127" spans="1:9" ht="15">
      <c r="A127" s="275" t="s">
        <v>159</v>
      </c>
      <c r="B127" s="276">
        <f>'[11]СП-1(н.о.)'!B129</f>
        <v>13</v>
      </c>
      <c r="C127" s="251">
        <f>'[7]13'!C127</f>
        <v>22352</v>
      </c>
      <c r="D127" s="251">
        <f>'[7]13'!D127</f>
        <v>124022</v>
      </c>
      <c r="E127" s="251">
        <f>'[7]13'!E127</f>
        <v>114669</v>
      </c>
      <c r="F127" s="251">
        <f>'[7]13'!F127</f>
        <v>167</v>
      </c>
      <c r="G127" s="251">
        <f>'[7]13'!G127</f>
        <v>6406</v>
      </c>
      <c r="H127" s="251">
        <f>'[7]13'!H127</f>
        <v>205</v>
      </c>
      <c r="I127" s="277">
        <f>'[7]13'!I127</f>
        <v>49714</v>
      </c>
    </row>
    <row r="128" spans="1:9" ht="25.5">
      <c r="A128" s="278" t="s">
        <v>160</v>
      </c>
      <c r="B128" s="279">
        <f>'[11]СП-1(н.о.)'!B130</f>
        <v>1301</v>
      </c>
      <c r="C128" s="251">
        <f>'[7]13'!C128</f>
        <v>107</v>
      </c>
      <c r="D128" s="251">
        <f>'[7]13'!D128</f>
        <v>1663.97</v>
      </c>
      <c r="E128" s="251">
        <f>'[7]13'!E128</f>
        <v>2039.4</v>
      </c>
      <c r="F128" s="251">
        <f>'[7]13'!F128</f>
        <v>1</v>
      </c>
      <c r="G128" s="251">
        <f>'[7]13'!G128</f>
        <v>713</v>
      </c>
      <c r="H128" s="251">
        <f>'[7]13'!H128</f>
        <v>2</v>
      </c>
      <c r="I128" s="277">
        <f>'[7]13'!I128</f>
        <v>594</v>
      </c>
    </row>
    <row r="129" spans="1:9" ht="15">
      <c r="A129" s="278" t="s">
        <v>161</v>
      </c>
      <c r="B129" s="279">
        <f>'[11]СП-1(н.о.)'!B131</f>
        <v>1302</v>
      </c>
      <c r="C129" s="251">
        <f>'[7]13'!C129</f>
        <v>15814</v>
      </c>
      <c r="D129" s="251">
        <f>'[7]13'!D129</f>
        <v>4272.19</v>
      </c>
      <c r="E129" s="251">
        <f>'[7]13'!E129</f>
        <v>4456.88</v>
      </c>
      <c r="F129" s="251">
        <f>'[7]13'!F129</f>
        <v>39</v>
      </c>
      <c r="G129" s="251">
        <f>'[7]13'!G129</f>
        <v>367.08</v>
      </c>
      <c r="H129" s="251">
        <f>'[7]13'!H129</f>
        <v>19</v>
      </c>
      <c r="I129" s="277">
        <f>'[7]13'!I129</f>
        <v>286</v>
      </c>
    </row>
    <row r="130" spans="1:9" ht="15">
      <c r="A130" s="278" t="s">
        <v>162</v>
      </c>
      <c r="B130" s="279">
        <f>'[11]СП-1(н.о.)'!B132</f>
        <v>1303</v>
      </c>
      <c r="C130" s="251">
        <f>'[7]13'!C130</f>
        <v>0</v>
      </c>
      <c r="D130" s="251">
        <f>'[7]13'!D130</f>
        <v>0</v>
      </c>
      <c r="E130" s="251">
        <f>'[7]13'!E130</f>
        <v>0</v>
      </c>
      <c r="F130" s="251">
        <f>'[7]13'!F130</f>
        <v>0</v>
      </c>
      <c r="G130" s="251">
        <f>'[7]13'!G130</f>
        <v>0</v>
      </c>
      <c r="H130" s="251">
        <f>'[7]13'!H130</f>
        <v>0</v>
      </c>
      <c r="I130" s="277">
        <f>'[7]13'!I130</f>
        <v>0</v>
      </c>
    </row>
    <row r="131" spans="1:9" ht="15">
      <c r="A131" s="278" t="s">
        <v>163</v>
      </c>
      <c r="B131" s="279">
        <f>'[11]СП-1(н.о.)'!B133</f>
        <v>1304</v>
      </c>
      <c r="C131" s="251">
        <f>'[7]13'!C131</f>
        <v>0</v>
      </c>
      <c r="D131" s="251">
        <f>'[7]13'!D131</f>
        <v>0</v>
      </c>
      <c r="E131" s="251">
        <f>'[7]13'!E131</f>
        <v>0</v>
      </c>
      <c r="F131" s="251">
        <f>'[7]13'!F131</f>
        <v>0</v>
      </c>
      <c r="G131" s="251">
        <f>'[7]13'!G131</f>
        <v>0</v>
      </c>
      <c r="H131" s="251">
        <f>'[7]13'!H131</f>
        <v>0</v>
      </c>
      <c r="I131" s="277">
        <f>'[7]13'!I131</f>
        <v>0</v>
      </c>
    </row>
    <row r="132" spans="1:9" ht="25.5">
      <c r="A132" s="278" t="s">
        <v>164</v>
      </c>
      <c r="B132" s="279">
        <f>'[11]СП-1(н.о.)'!B134</f>
        <v>1305</v>
      </c>
      <c r="C132" s="251">
        <f>'[7]13'!C132</f>
        <v>65</v>
      </c>
      <c r="D132" s="251">
        <f>'[7]13'!D132</f>
        <v>8394</v>
      </c>
      <c r="E132" s="251">
        <f>'[7]13'!E132</f>
        <v>7546</v>
      </c>
      <c r="F132" s="251">
        <f>'[7]13'!F132</f>
        <v>0</v>
      </c>
      <c r="G132" s="251">
        <f>'[7]13'!G132</f>
        <v>0</v>
      </c>
      <c r="H132" s="251">
        <f>'[7]13'!H132</f>
        <v>0</v>
      </c>
      <c r="I132" s="277">
        <f>'[7]13'!I132</f>
        <v>0</v>
      </c>
    </row>
    <row r="133" spans="1:9" ht="15">
      <c r="A133" s="278" t="s">
        <v>165</v>
      </c>
      <c r="B133" s="279">
        <f>'[11]СП-1(н.о.)'!B135</f>
        <v>1306</v>
      </c>
      <c r="C133" s="251">
        <f>'[7]13'!C133</f>
        <v>1168</v>
      </c>
      <c r="D133" s="251">
        <f>'[7]13'!D133</f>
        <v>66248.3</v>
      </c>
      <c r="E133" s="251">
        <f>'[7]13'!E133</f>
        <v>56521.18</v>
      </c>
      <c r="F133" s="251">
        <f>'[7]13'!F133</f>
        <v>86</v>
      </c>
      <c r="G133" s="251">
        <f>'[7]13'!G133</f>
        <v>4576.67</v>
      </c>
      <c r="H133" s="251">
        <f>'[7]13'!H133</f>
        <v>130</v>
      </c>
      <c r="I133" s="277">
        <f>'[7]13'!I133</f>
        <v>19740.02</v>
      </c>
    </row>
    <row r="134" spans="1:9" ht="15">
      <c r="A134" s="278" t="s">
        <v>166</v>
      </c>
      <c r="B134" s="279">
        <f>'[11]СП-1(н.о.)'!B136</f>
        <v>1307</v>
      </c>
      <c r="C134" s="251">
        <f>'[7]13'!C134</f>
        <v>159</v>
      </c>
      <c r="D134" s="251">
        <f>'[7]13'!D134</f>
        <v>1272.37</v>
      </c>
      <c r="E134" s="251">
        <f>'[7]13'!E134</f>
        <v>1180.5</v>
      </c>
      <c r="F134" s="251">
        <f>'[7]13'!F134</f>
        <v>0</v>
      </c>
      <c r="G134" s="251">
        <f>'[7]13'!G134</f>
        <v>0</v>
      </c>
      <c r="H134" s="251">
        <f>'[7]13'!H134</f>
        <v>0</v>
      </c>
      <c r="I134" s="277">
        <f>'[7]13'!I134</f>
        <v>0</v>
      </c>
    </row>
    <row r="135" spans="1:9" ht="15">
      <c r="A135" s="278" t="s">
        <v>167</v>
      </c>
      <c r="B135" s="279">
        <f>'[11]СП-1(н.о.)'!B137</f>
        <v>1308</v>
      </c>
      <c r="C135" s="251">
        <f>'[7]13'!C135</f>
        <v>461</v>
      </c>
      <c r="D135" s="251">
        <f>'[7]13'!D135</f>
        <v>2900.19</v>
      </c>
      <c r="E135" s="251">
        <f>'[7]13'!E135</f>
        <v>2913.56</v>
      </c>
      <c r="F135" s="251">
        <f>'[7]13'!F135</f>
        <v>1</v>
      </c>
      <c r="G135" s="251">
        <f>'[7]13'!G135</f>
        <v>17</v>
      </c>
      <c r="H135" s="251">
        <f>'[7]13'!H135</f>
        <v>1</v>
      </c>
      <c r="I135" s="277">
        <f>'[7]13'!I135</f>
        <v>256</v>
      </c>
    </row>
    <row r="136" spans="1:9" ht="15">
      <c r="A136" s="278" t="s">
        <v>168</v>
      </c>
      <c r="B136" s="279">
        <f>'[11]СП-1(н.о.)'!B138</f>
        <v>1309</v>
      </c>
      <c r="C136" s="251">
        <f>'[7]13'!C136</f>
        <v>121</v>
      </c>
      <c r="D136" s="251">
        <f>'[7]13'!D136</f>
        <v>1628.86</v>
      </c>
      <c r="E136" s="251">
        <f>'[7]13'!E136</f>
        <v>1386.07</v>
      </c>
      <c r="F136" s="251">
        <f>'[7]13'!F136</f>
        <v>0</v>
      </c>
      <c r="G136" s="251">
        <f>'[7]13'!G136</f>
        <v>0</v>
      </c>
      <c r="H136" s="251">
        <f>'[7]13'!H136</f>
        <v>0</v>
      </c>
      <c r="I136" s="277">
        <f>'[7]13'!I136</f>
        <v>0</v>
      </c>
    </row>
    <row r="137" spans="1:9" ht="15">
      <c r="A137" s="278" t="s">
        <v>169</v>
      </c>
      <c r="B137" s="279">
        <f>'[11]СП-1(н.о.)'!B139</f>
        <v>1310</v>
      </c>
      <c r="C137" s="251">
        <f>'[7]13'!C137</f>
        <v>80</v>
      </c>
      <c r="D137" s="251">
        <f>'[7]13'!D137</f>
        <v>839.73</v>
      </c>
      <c r="E137" s="251">
        <f>'[7]13'!E137</f>
        <v>724.51</v>
      </c>
      <c r="F137" s="251">
        <f>'[7]13'!F137</f>
        <v>0</v>
      </c>
      <c r="G137" s="251">
        <f>'[7]13'!G137</f>
        <v>0</v>
      </c>
      <c r="H137" s="251">
        <f>'[7]13'!H137</f>
        <v>0</v>
      </c>
      <c r="I137" s="277">
        <f>'[7]13'!I137</f>
        <v>0</v>
      </c>
    </row>
    <row r="138" spans="1:9" ht="25.5">
      <c r="A138" s="278" t="s">
        <v>170</v>
      </c>
      <c r="B138" s="279">
        <f>'[11]СП-1(н.о.)'!B140</f>
        <v>1311</v>
      </c>
      <c r="C138" s="251">
        <f>'[7]13'!C138</f>
        <v>21</v>
      </c>
      <c r="D138" s="251">
        <f>'[7]13'!D138</f>
        <v>933</v>
      </c>
      <c r="E138" s="251">
        <f>'[7]13'!E138</f>
        <v>862</v>
      </c>
      <c r="F138" s="251">
        <f>'[7]13'!F138</f>
        <v>0</v>
      </c>
      <c r="G138" s="251">
        <f>'[7]13'!G138</f>
        <v>0</v>
      </c>
      <c r="H138" s="251">
        <f>'[7]13'!H138</f>
        <v>0</v>
      </c>
      <c r="I138" s="277">
        <f>'[7]13'!I138</f>
        <v>0</v>
      </c>
    </row>
    <row r="139" spans="1:9" ht="15">
      <c r="A139" s="278" t="s">
        <v>171</v>
      </c>
      <c r="B139" s="279">
        <f>'[11]СП-1(н.о.)'!B141</f>
        <v>1312</v>
      </c>
      <c r="C139" s="251">
        <f>'[7]13'!C139</f>
        <v>61</v>
      </c>
      <c r="D139" s="251">
        <f>'[7]13'!D139</f>
        <v>588.11</v>
      </c>
      <c r="E139" s="251">
        <f>'[7]13'!E139</f>
        <v>611.57</v>
      </c>
      <c r="F139" s="251">
        <f>'[7]13'!F139</f>
        <v>0</v>
      </c>
      <c r="G139" s="251">
        <f>'[7]13'!G139</f>
        <v>0</v>
      </c>
      <c r="H139" s="251">
        <f>'[7]13'!H139</f>
        <v>0</v>
      </c>
      <c r="I139" s="277">
        <f>'[7]13'!I139</f>
        <v>0</v>
      </c>
    </row>
    <row r="140" spans="1:9" ht="25.5">
      <c r="A140" s="278" t="s">
        <v>172</v>
      </c>
      <c r="B140" s="279">
        <f>'[11]СП-1(н.о.)'!B142</f>
        <v>1313</v>
      </c>
      <c r="C140" s="251">
        <f>'[7]13'!C140</f>
        <v>0</v>
      </c>
      <c r="D140" s="251">
        <f>'[7]13'!D140</f>
        <v>0</v>
      </c>
      <c r="E140" s="251">
        <f>'[7]13'!E140</f>
        <v>5</v>
      </c>
      <c r="F140" s="251">
        <f>'[7]13'!F140</f>
        <v>0</v>
      </c>
      <c r="G140" s="251">
        <f>'[7]13'!G140</f>
        <v>0</v>
      </c>
      <c r="H140" s="251">
        <f>'[7]13'!H140</f>
        <v>0</v>
      </c>
      <c r="I140" s="277">
        <f>'[7]13'!I140</f>
        <v>0</v>
      </c>
    </row>
    <row r="141" spans="1:9" ht="25.5">
      <c r="A141" s="278" t="s">
        <v>173</v>
      </c>
      <c r="B141" s="279">
        <f>'[11]СП-1(н.о.)'!B143</f>
        <v>1314</v>
      </c>
      <c r="C141" s="251">
        <f>'[7]13'!C141</f>
        <v>4</v>
      </c>
      <c r="D141" s="251">
        <f>'[7]13'!D141</f>
        <v>581</v>
      </c>
      <c r="E141" s="251">
        <f>'[7]13'!E141</f>
        <v>302</v>
      </c>
      <c r="F141" s="251">
        <f>'[7]13'!F141</f>
        <v>0</v>
      </c>
      <c r="G141" s="251">
        <f>'[7]13'!G141</f>
        <v>0</v>
      </c>
      <c r="H141" s="251">
        <f>'[7]13'!H141</f>
        <v>0</v>
      </c>
      <c r="I141" s="277">
        <f>'[7]13'!I141</f>
        <v>0</v>
      </c>
    </row>
    <row r="142" spans="1:9" ht="15">
      <c r="A142" s="278" t="s">
        <v>174</v>
      </c>
      <c r="B142" s="279">
        <f>'[11]СП-1(н.о.)'!B144</f>
        <v>1315</v>
      </c>
      <c r="C142" s="251">
        <f>'[7]13'!C142</f>
        <v>0</v>
      </c>
      <c r="D142" s="251">
        <f>'[7]13'!D142</f>
        <v>0</v>
      </c>
      <c r="E142" s="251">
        <f>'[7]13'!E142</f>
        <v>0</v>
      </c>
      <c r="F142" s="251">
        <f>'[7]13'!F142</f>
        <v>0</v>
      </c>
      <c r="G142" s="251">
        <f>'[7]13'!G142</f>
        <v>0</v>
      </c>
      <c r="H142" s="251">
        <f>'[7]13'!H142</f>
        <v>0</v>
      </c>
      <c r="I142" s="277">
        <f>'[7]13'!I142</f>
        <v>0</v>
      </c>
    </row>
    <row r="143" spans="1:9" ht="25.5">
      <c r="A143" s="278" t="s">
        <v>175</v>
      </c>
      <c r="B143" s="279">
        <f>'[11]СП-1(н.о.)'!B145</f>
        <v>1316</v>
      </c>
      <c r="C143" s="251">
        <f>'[7]13'!C143</f>
        <v>0</v>
      </c>
      <c r="D143" s="251">
        <f>'[7]13'!D143</f>
        <v>0</v>
      </c>
      <c r="E143" s="251">
        <f>'[7]13'!E143</f>
        <v>0</v>
      </c>
      <c r="F143" s="251">
        <f>'[7]13'!F143</f>
        <v>0</v>
      </c>
      <c r="G143" s="251">
        <f>'[7]13'!G143</f>
        <v>0</v>
      </c>
      <c r="H143" s="251">
        <f>'[7]13'!H143</f>
        <v>0</v>
      </c>
      <c r="I143" s="277">
        <f>'[7]13'!I143</f>
        <v>0</v>
      </c>
    </row>
    <row r="144" spans="1:9" ht="25.5">
      <c r="A144" s="278" t="s">
        <v>176</v>
      </c>
      <c r="B144" s="279">
        <f>'[11]СП-1(н.о.)'!B146</f>
        <v>1317</v>
      </c>
      <c r="C144" s="251">
        <f>'[7]13'!C144</f>
        <v>2298</v>
      </c>
      <c r="D144" s="251">
        <f>'[7]13'!D144</f>
        <v>6365.15</v>
      </c>
      <c r="E144" s="251">
        <f>'[7]13'!E144</f>
        <v>6641.65</v>
      </c>
      <c r="F144" s="251">
        <f>'[7]13'!F144</f>
        <v>0</v>
      </c>
      <c r="G144" s="251">
        <f>'[7]13'!G144</f>
        <v>1</v>
      </c>
      <c r="H144" s="251">
        <f>'[7]13'!H144</f>
        <v>10</v>
      </c>
      <c r="I144" s="277">
        <f>'[7]13'!I144</f>
        <v>10187</v>
      </c>
    </row>
    <row r="145" spans="1:9" ht="15">
      <c r="A145" s="278" t="s">
        <v>177</v>
      </c>
      <c r="B145" s="279">
        <f>'[11]СП-1(н.о.)'!B147</f>
        <v>1318</v>
      </c>
      <c r="C145" s="251">
        <f>'[7]13'!C145</f>
        <v>78</v>
      </c>
      <c r="D145" s="251">
        <f>'[7]13'!D145</f>
        <v>1685.95</v>
      </c>
      <c r="E145" s="251">
        <f>'[7]13'!E145</f>
        <v>1658.3</v>
      </c>
      <c r="F145" s="251">
        <f>'[7]13'!F145</f>
        <v>1</v>
      </c>
      <c r="G145" s="251">
        <f>'[7]13'!G145</f>
        <v>48</v>
      </c>
      <c r="H145" s="251">
        <f>'[7]13'!H145</f>
        <v>5</v>
      </c>
      <c r="I145" s="277">
        <f>'[7]13'!I145</f>
        <v>498</v>
      </c>
    </row>
    <row r="146" spans="1:9" ht="15">
      <c r="A146" s="278" t="s">
        <v>178</v>
      </c>
      <c r="B146" s="279">
        <f>'[11]СП-1(н.о.)'!B148</f>
        <v>1388</v>
      </c>
      <c r="C146" s="251">
        <f>'[7]13'!C146</f>
        <v>1086</v>
      </c>
      <c r="D146" s="251">
        <f>'[7]13'!D146</f>
        <v>10411.35</v>
      </c>
      <c r="E146" s="251">
        <f>'[7]13'!E146</f>
        <v>11860.42</v>
      </c>
      <c r="F146" s="251">
        <f>'[7]13'!F146</f>
        <v>1</v>
      </c>
      <c r="G146" s="251">
        <f>'[7]13'!G146</f>
        <v>20</v>
      </c>
      <c r="H146" s="251">
        <f>'[7]13'!H146</f>
        <v>10</v>
      </c>
      <c r="I146" s="277">
        <f>'[7]13'!I146</f>
        <v>4116</v>
      </c>
    </row>
    <row r="147" spans="1:9" ht="15">
      <c r="A147" s="278" t="s">
        <v>179</v>
      </c>
      <c r="B147" s="279">
        <f>'[11]СП-1(н.о.)'!B149</f>
        <v>1399</v>
      </c>
      <c r="C147" s="251">
        <f>'[7]13'!C147</f>
        <v>829</v>
      </c>
      <c r="D147" s="251">
        <f>'[7]13'!D147</f>
        <v>16237.67</v>
      </c>
      <c r="E147" s="251">
        <f>'[7]13'!E147</f>
        <v>15960.44</v>
      </c>
      <c r="F147" s="251">
        <f>'[7]13'!F147</f>
        <v>38</v>
      </c>
      <c r="G147" s="251">
        <f>'[7]13'!G147</f>
        <v>662.99</v>
      </c>
      <c r="H147" s="251">
        <f>'[7]13'!H147</f>
        <v>28</v>
      </c>
      <c r="I147" s="277">
        <f>'[7]13'!I147</f>
        <v>14037</v>
      </c>
    </row>
    <row r="148" spans="1:9" ht="15">
      <c r="A148" s="275" t="s">
        <v>180</v>
      </c>
      <c r="B148" s="276">
        <f>'[11]СП-1(н.о.)'!B150</f>
        <v>14</v>
      </c>
      <c r="C148" s="251">
        <f>'[7]13'!C148</f>
        <v>1106</v>
      </c>
      <c r="D148" s="251">
        <f>'[7]13'!D148</f>
        <v>9374</v>
      </c>
      <c r="E148" s="251">
        <f>'[7]13'!E148</f>
        <v>5244</v>
      </c>
      <c r="F148" s="251">
        <f>'[7]13'!F148</f>
        <v>0</v>
      </c>
      <c r="G148" s="251">
        <f>'[7]13'!G148</f>
        <v>0</v>
      </c>
      <c r="H148" s="251">
        <f>'[7]13'!H148</f>
        <v>0</v>
      </c>
      <c r="I148" s="277">
        <f>'[7]13'!I148</f>
        <v>0</v>
      </c>
    </row>
    <row r="149" spans="1:9" ht="25.5">
      <c r="A149" s="278" t="s">
        <v>181</v>
      </c>
      <c r="B149" s="279">
        <f>'[11]СП-1(н.о.)'!B151</f>
        <v>1401</v>
      </c>
      <c r="C149" s="251">
        <f>'[7]13'!C149</f>
        <v>1089</v>
      </c>
      <c r="D149" s="251">
        <f>'[7]13'!D149</f>
        <v>1839</v>
      </c>
      <c r="E149" s="251">
        <f>'[7]13'!E149</f>
        <v>1588</v>
      </c>
      <c r="F149" s="251">
        <f>'[7]13'!F149</f>
        <v>0</v>
      </c>
      <c r="G149" s="251">
        <f>'[7]13'!G149</f>
        <v>0</v>
      </c>
      <c r="H149" s="251">
        <f>'[7]13'!H149</f>
        <v>0</v>
      </c>
      <c r="I149" s="277">
        <f>'[7]13'!I149</f>
        <v>0</v>
      </c>
    </row>
    <row r="150" spans="1:9" ht="25.5">
      <c r="A150" s="278" t="s">
        <v>182</v>
      </c>
      <c r="B150" s="279">
        <f>'[11]СП-1(н.о.)'!B152</f>
        <v>1402</v>
      </c>
      <c r="C150" s="251">
        <f>'[7]13'!C150</f>
        <v>0</v>
      </c>
      <c r="D150" s="251">
        <f>'[7]13'!D150</f>
        <v>0</v>
      </c>
      <c r="E150" s="251">
        <f>'[7]13'!E150</f>
        <v>0</v>
      </c>
      <c r="F150" s="251">
        <f>'[7]13'!F150</f>
        <v>0</v>
      </c>
      <c r="G150" s="251">
        <f>'[7]13'!G150</f>
        <v>0</v>
      </c>
      <c r="H150" s="251">
        <f>'[7]13'!H150</f>
        <v>0</v>
      </c>
      <c r="I150" s="277">
        <f>'[7]13'!I150</f>
        <v>0</v>
      </c>
    </row>
    <row r="151" spans="1:9" ht="25.5">
      <c r="A151" s="278" t="s">
        <v>183</v>
      </c>
      <c r="B151" s="279">
        <f>'[11]СП-1(н.о.)'!B153</f>
        <v>1403</v>
      </c>
      <c r="C151" s="251">
        <f>'[7]13'!C151</f>
        <v>0</v>
      </c>
      <c r="D151" s="251">
        <f>'[7]13'!D151</f>
        <v>0</v>
      </c>
      <c r="E151" s="251">
        <f>'[7]13'!E151</f>
        <v>0</v>
      </c>
      <c r="F151" s="251">
        <f>'[7]13'!F151</f>
        <v>0</v>
      </c>
      <c r="G151" s="251">
        <f>'[7]13'!G151</f>
        <v>0</v>
      </c>
      <c r="H151" s="251">
        <f>'[7]13'!H151</f>
        <v>0</v>
      </c>
      <c r="I151" s="277">
        <f>'[7]13'!I151</f>
        <v>0</v>
      </c>
    </row>
    <row r="152" spans="1:9" ht="15">
      <c r="A152" s="278" t="s">
        <v>184</v>
      </c>
      <c r="B152" s="279">
        <f>'[11]СП-1(н.о.)'!B154</f>
        <v>1499</v>
      </c>
      <c r="C152" s="251">
        <f>'[7]13'!C152</f>
        <v>17</v>
      </c>
      <c r="D152" s="251">
        <f>'[7]13'!D152</f>
        <v>7534.72</v>
      </c>
      <c r="E152" s="251">
        <f>'[7]13'!E152</f>
        <v>3656.29</v>
      </c>
      <c r="F152" s="251">
        <f>'[7]13'!F152</f>
        <v>0</v>
      </c>
      <c r="G152" s="251">
        <f>'[7]13'!G152</f>
        <v>0</v>
      </c>
      <c r="H152" s="251">
        <f>'[7]13'!H152</f>
        <v>0</v>
      </c>
      <c r="I152" s="277">
        <f>'[7]13'!I152</f>
        <v>0</v>
      </c>
    </row>
    <row r="153" spans="1:9" ht="15">
      <c r="A153" s="275" t="s">
        <v>185</v>
      </c>
      <c r="B153" s="276">
        <f>'[11]СП-1(н.о.)'!B155</f>
        <v>15</v>
      </c>
      <c r="C153" s="251">
        <f>'[7]13'!C153</f>
        <v>89</v>
      </c>
      <c r="D153" s="251">
        <f>'[7]13'!D153</f>
        <v>171</v>
      </c>
      <c r="E153" s="251">
        <f>'[7]13'!E153</f>
        <v>193</v>
      </c>
      <c r="F153" s="251">
        <f>'[7]13'!F153</f>
        <v>0</v>
      </c>
      <c r="G153" s="251">
        <f>'[7]13'!G153</f>
        <v>0</v>
      </c>
      <c r="H153" s="251">
        <f>'[7]13'!H153</f>
        <v>3</v>
      </c>
      <c r="I153" s="277">
        <f>'[7]13'!I153</f>
        <v>706</v>
      </c>
    </row>
    <row r="154" spans="1:9" ht="15">
      <c r="A154" s="278" t="s">
        <v>186</v>
      </c>
      <c r="B154" s="279">
        <f>'[11]СП-1(н.о.)'!B156</f>
        <v>1501</v>
      </c>
      <c r="C154" s="251">
        <f>'[7]13'!C154</f>
        <v>89</v>
      </c>
      <c r="D154" s="251">
        <f>'[7]13'!D154</f>
        <v>170.99</v>
      </c>
      <c r="E154" s="251">
        <f>'[7]13'!E154</f>
        <v>163.48</v>
      </c>
      <c r="F154" s="251">
        <f>'[7]13'!F154</f>
        <v>0</v>
      </c>
      <c r="G154" s="251">
        <f>'[7]13'!G154</f>
        <v>0</v>
      </c>
      <c r="H154" s="251">
        <f>'[7]13'!H154</f>
        <v>3</v>
      </c>
      <c r="I154" s="277">
        <f>'[7]13'!I154</f>
        <v>706</v>
      </c>
    </row>
    <row r="155" spans="1:9" ht="15">
      <c r="A155" s="278" t="s">
        <v>187</v>
      </c>
      <c r="B155" s="279">
        <f>'[11]СП-1(н.о.)'!B157</f>
        <v>1599</v>
      </c>
      <c r="C155" s="251">
        <f>'[7]13'!C155</f>
        <v>0</v>
      </c>
      <c r="D155" s="251">
        <f>'[7]13'!D155</f>
        <v>0</v>
      </c>
      <c r="E155" s="251">
        <f>'[7]13'!E155</f>
        <v>30</v>
      </c>
      <c r="F155" s="251">
        <f>'[7]13'!F155</f>
        <v>0</v>
      </c>
      <c r="G155" s="251">
        <f>'[7]13'!G155</f>
        <v>0</v>
      </c>
      <c r="H155" s="251">
        <f>'[7]13'!H155</f>
        <v>0</v>
      </c>
      <c r="I155" s="277">
        <f>'[7]13'!I155</f>
        <v>0</v>
      </c>
    </row>
    <row r="156" spans="1:9" ht="15">
      <c r="A156" s="275" t="s">
        <v>188</v>
      </c>
      <c r="B156" s="276">
        <f>'[11]СП-1(н.о.)'!B158</f>
        <v>16</v>
      </c>
      <c r="C156" s="251">
        <f>'[7]13'!C156</f>
        <v>785</v>
      </c>
      <c r="D156" s="251">
        <f>'[7]13'!D156</f>
        <v>45670</v>
      </c>
      <c r="E156" s="251">
        <f>'[7]13'!E156</f>
        <v>38108</v>
      </c>
      <c r="F156" s="251">
        <f>'[7]13'!F156</f>
        <v>11</v>
      </c>
      <c r="G156" s="251">
        <f>'[7]13'!G156</f>
        <v>6846</v>
      </c>
      <c r="H156" s="251">
        <f>'[7]13'!H156</f>
        <v>9</v>
      </c>
      <c r="I156" s="277">
        <f>'[7]13'!I156</f>
        <v>702</v>
      </c>
    </row>
    <row r="157" spans="1:9" ht="25.5">
      <c r="A157" s="278" t="s">
        <v>189</v>
      </c>
      <c r="B157" s="279">
        <f>'[11]СП-1(н.о.)'!B159</f>
        <v>1601</v>
      </c>
      <c r="C157" s="251">
        <f>'[7]13'!C157</f>
        <v>752</v>
      </c>
      <c r="D157" s="251">
        <f>'[7]13'!D157</f>
        <v>44373.17</v>
      </c>
      <c r="E157" s="251">
        <f>'[7]13'!E157</f>
        <v>36856</v>
      </c>
      <c r="F157" s="251">
        <f>'[7]13'!F157</f>
        <v>3</v>
      </c>
      <c r="G157" s="251">
        <f>'[7]13'!G157</f>
        <v>6775</v>
      </c>
      <c r="H157" s="251">
        <f>'[7]13'!H157</f>
        <v>8</v>
      </c>
      <c r="I157" s="277">
        <f>'[7]13'!I157</f>
        <v>651</v>
      </c>
    </row>
    <row r="158" spans="1:9" ht="25.5">
      <c r="A158" s="278" t="s">
        <v>190</v>
      </c>
      <c r="B158" s="279">
        <f>'[11]СП-1(н.о.)'!B160</f>
        <v>1602</v>
      </c>
      <c r="C158" s="251">
        <f>'[7]13'!C158</f>
        <v>0</v>
      </c>
      <c r="D158" s="251">
        <f>'[7]13'!D158</f>
        <v>0</v>
      </c>
      <c r="E158" s="251">
        <f>'[7]13'!E158</f>
        <v>0</v>
      </c>
      <c r="F158" s="251">
        <f>'[7]13'!F158</f>
        <v>0</v>
      </c>
      <c r="G158" s="251">
        <f>'[7]13'!G158</f>
        <v>0</v>
      </c>
      <c r="H158" s="251">
        <f>'[7]13'!H158</f>
        <v>0</v>
      </c>
      <c r="I158" s="277">
        <f>'[7]13'!I158</f>
        <v>0</v>
      </c>
    </row>
    <row r="159" spans="1:9" ht="25.5">
      <c r="A159" s="278" t="s">
        <v>191</v>
      </c>
      <c r="B159" s="279">
        <f>'[11]СП-1(н.о.)'!B161</f>
        <v>1603</v>
      </c>
      <c r="C159" s="251">
        <f>'[7]13'!C159</f>
        <v>6</v>
      </c>
      <c r="D159" s="251">
        <f>'[7]13'!D159</f>
        <v>95.13</v>
      </c>
      <c r="E159" s="251">
        <f>'[7]13'!E159</f>
        <v>68.94</v>
      </c>
      <c r="F159" s="251">
        <f>'[7]13'!F159</f>
        <v>8</v>
      </c>
      <c r="G159" s="251">
        <f>'[7]13'!G159</f>
        <v>71</v>
      </c>
      <c r="H159" s="251">
        <f>'[7]13'!H159</f>
        <v>1</v>
      </c>
      <c r="I159" s="277">
        <f>'[7]13'!I159</f>
        <v>51</v>
      </c>
    </row>
    <row r="160" spans="1:9" ht="25.5">
      <c r="A160" s="278" t="s">
        <v>192</v>
      </c>
      <c r="B160" s="279">
        <f>'[11]СП-1(н.о.)'!B162</f>
        <v>1604</v>
      </c>
      <c r="C160" s="251">
        <f>'[7]13'!C160</f>
        <v>0</v>
      </c>
      <c r="D160" s="251">
        <f>'[7]13'!D160</f>
        <v>0</v>
      </c>
      <c r="E160" s="251">
        <f>'[7]13'!E160</f>
        <v>0</v>
      </c>
      <c r="F160" s="251">
        <f>'[7]13'!F160</f>
        <v>0</v>
      </c>
      <c r="G160" s="251">
        <f>'[7]13'!G160</f>
        <v>0</v>
      </c>
      <c r="H160" s="251">
        <f>'[7]13'!H160</f>
        <v>0</v>
      </c>
      <c r="I160" s="277">
        <f>'[7]13'!I160</f>
        <v>0</v>
      </c>
    </row>
    <row r="161" spans="1:9" ht="15">
      <c r="A161" s="278" t="s">
        <v>193</v>
      </c>
      <c r="B161" s="279">
        <f>'[11]СП-1(н.о.)'!B163</f>
        <v>1699</v>
      </c>
      <c r="C161" s="251">
        <f>'[7]13'!C161</f>
        <v>27</v>
      </c>
      <c r="D161" s="251">
        <f>'[7]13'!D161</f>
        <v>1201.43</v>
      </c>
      <c r="E161" s="251">
        <f>'[7]13'!E161</f>
        <v>1182.68</v>
      </c>
      <c r="F161" s="251">
        <f>'[7]13'!F161</f>
        <v>0</v>
      </c>
      <c r="G161" s="251">
        <f>'[7]13'!G161</f>
        <v>0</v>
      </c>
      <c r="H161" s="251">
        <f>'[7]13'!H161</f>
        <v>0</v>
      </c>
      <c r="I161" s="277">
        <f>'[7]13'!I161</f>
        <v>0</v>
      </c>
    </row>
    <row r="162" spans="1:9" ht="15">
      <c r="A162" s="275" t="s">
        <v>194</v>
      </c>
      <c r="B162" s="276">
        <f>'[11]СП-1(н.о.)'!B164</f>
        <v>17</v>
      </c>
      <c r="C162" s="251">
        <f>'[7]13'!C162</f>
        <v>3</v>
      </c>
      <c r="D162" s="251">
        <f>'[7]13'!D162</f>
        <v>5</v>
      </c>
      <c r="E162" s="251">
        <f>'[7]13'!E162</f>
        <v>4</v>
      </c>
      <c r="F162" s="251">
        <f>'[7]13'!F162</f>
        <v>0</v>
      </c>
      <c r="G162" s="251">
        <f>'[7]13'!G162</f>
        <v>0</v>
      </c>
      <c r="H162" s="251">
        <f>'[7]13'!H162</f>
        <v>0</v>
      </c>
      <c r="I162" s="277">
        <f>'[7]13'!I162</f>
        <v>0</v>
      </c>
    </row>
    <row r="163" spans="1:9" ht="15">
      <c r="A163" s="278" t="s">
        <v>195</v>
      </c>
      <c r="B163" s="279">
        <f>'[11]СП-1(н.о.)'!B165</f>
        <v>1701</v>
      </c>
      <c r="C163" s="251">
        <f>'[7]13'!C163</f>
        <v>3</v>
      </c>
      <c r="D163" s="251">
        <f>'[7]13'!D163</f>
        <v>5</v>
      </c>
      <c r="E163" s="251">
        <f>'[7]13'!E163</f>
        <v>4</v>
      </c>
      <c r="F163" s="251">
        <f>'[7]13'!F163</f>
        <v>0</v>
      </c>
      <c r="G163" s="251">
        <f>'[7]13'!G163</f>
        <v>0</v>
      </c>
      <c r="H163" s="251">
        <f>'[7]13'!H163</f>
        <v>0</v>
      </c>
      <c r="I163" s="277">
        <f>'[7]13'!I163</f>
        <v>0</v>
      </c>
    </row>
    <row r="164" spans="1:9" ht="15">
      <c r="A164" s="278" t="s">
        <v>196</v>
      </c>
      <c r="B164" s="279">
        <f>'[11]СП-1(н.о.)'!B166</f>
        <v>1799</v>
      </c>
      <c r="C164" s="251">
        <f>'[7]13'!C164</f>
        <v>0</v>
      </c>
      <c r="D164" s="251">
        <f>'[7]13'!D164</f>
        <v>0</v>
      </c>
      <c r="E164" s="251">
        <f>'[7]13'!E164</f>
        <v>0</v>
      </c>
      <c r="F164" s="251">
        <f>'[7]13'!F164</f>
        <v>0</v>
      </c>
      <c r="G164" s="251">
        <f>'[7]13'!G164</f>
        <v>0</v>
      </c>
      <c r="H164" s="251">
        <f>'[7]13'!H164</f>
        <v>0</v>
      </c>
      <c r="I164" s="277">
        <f>'[7]13'!I164</f>
        <v>0</v>
      </c>
    </row>
    <row r="165" spans="1:9" ht="15">
      <c r="A165" s="275" t="s">
        <v>197</v>
      </c>
      <c r="B165" s="276">
        <f>'[11]СП-1(н.о.)'!B167</f>
        <v>18</v>
      </c>
      <c r="C165" s="251">
        <f>'[7]13'!C165</f>
        <v>66108</v>
      </c>
      <c r="D165" s="251">
        <f>'[7]13'!D165</f>
        <v>40278</v>
      </c>
      <c r="E165" s="251">
        <f>'[7]13'!E165</f>
        <v>22722</v>
      </c>
      <c r="F165" s="251">
        <f>'[7]13'!F165</f>
        <v>1491</v>
      </c>
      <c r="G165" s="251">
        <f>'[7]13'!G165</f>
        <v>26224</v>
      </c>
      <c r="H165" s="251">
        <f>'[7]13'!H165</f>
        <v>2565</v>
      </c>
      <c r="I165" s="277">
        <f>'[7]13'!I165</f>
        <v>27684</v>
      </c>
    </row>
    <row r="166" spans="1:9" ht="15">
      <c r="A166" s="278" t="s">
        <v>198</v>
      </c>
      <c r="B166" s="279">
        <f>'[11]СП-1(н.о.)'!B168</f>
        <v>1801</v>
      </c>
      <c r="C166" s="251">
        <f>'[7]13'!C166</f>
        <v>63908</v>
      </c>
      <c r="D166" s="251">
        <f>'[7]13'!D166</f>
        <v>38316.92</v>
      </c>
      <c r="E166" s="251">
        <f>'[7]13'!E166</f>
        <v>20725.18</v>
      </c>
      <c r="F166" s="251">
        <f>'[7]13'!F166</f>
        <v>1389</v>
      </c>
      <c r="G166" s="251">
        <f>'[7]13'!G166</f>
        <v>25320.06</v>
      </c>
      <c r="H166" s="251">
        <f>'[7]13'!H166</f>
        <v>2546</v>
      </c>
      <c r="I166" s="277">
        <f>'[7]13'!I166</f>
        <v>27481.94</v>
      </c>
    </row>
    <row r="167" spans="1:9" ht="25.5">
      <c r="A167" s="278" t="s">
        <v>199</v>
      </c>
      <c r="B167" s="279">
        <f>'[11]СП-1(н.о.)'!B169</f>
        <v>1802</v>
      </c>
      <c r="C167" s="251">
        <f>'[7]13'!C167</f>
        <v>128</v>
      </c>
      <c r="D167" s="251">
        <f>'[7]13'!D167</f>
        <v>154</v>
      </c>
      <c r="E167" s="251">
        <f>'[7]13'!E167</f>
        <v>115</v>
      </c>
      <c r="F167" s="251">
        <f>'[7]13'!F167</f>
        <v>2</v>
      </c>
      <c r="G167" s="251">
        <f>'[7]13'!G167</f>
        <v>27</v>
      </c>
      <c r="H167" s="251">
        <f>'[7]13'!H167</f>
        <v>0</v>
      </c>
      <c r="I167" s="277">
        <f>'[7]13'!I167</f>
        <v>0</v>
      </c>
    </row>
    <row r="168" spans="1:9" ht="15">
      <c r="A168" s="278" t="s">
        <v>200</v>
      </c>
      <c r="B168" s="279">
        <f>'[11]СП-1(н.о.)'!B170</f>
        <v>1803</v>
      </c>
      <c r="C168" s="251">
        <f>'[7]13'!C168</f>
        <v>310</v>
      </c>
      <c r="D168" s="251">
        <f>'[7]13'!D168</f>
        <v>145</v>
      </c>
      <c r="E168" s="251">
        <f>'[7]13'!E168</f>
        <v>148.43</v>
      </c>
      <c r="F168" s="251">
        <f>'[7]13'!F168</f>
        <v>4</v>
      </c>
      <c r="G168" s="251">
        <f>'[7]13'!G168</f>
        <v>36</v>
      </c>
      <c r="H168" s="251">
        <f>'[7]13'!H168</f>
        <v>2</v>
      </c>
      <c r="I168" s="277">
        <f>'[7]13'!I168</f>
        <v>21</v>
      </c>
    </row>
    <row r="169" spans="1:9" ht="15">
      <c r="A169" s="278" t="s">
        <v>201</v>
      </c>
      <c r="B169" s="279">
        <f>'[11]СП-1(н.о.)'!B171</f>
        <v>1899</v>
      </c>
      <c r="C169" s="251">
        <f>'[7]13'!C169</f>
        <v>1762</v>
      </c>
      <c r="D169" s="251">
        <f>'[7]13'!D169</f>
        <v>1662.05</v>
      </c>
      <c r="E169" s="251">
        <f>'[7]13'!E169</f>
        <v>1733.7</v>
      </c>
      <c r="F169" s="251">
        <f>'[7]13'!F169</f>
        <v>96</v>
      </c>
      <c r="G169" s="251">
        <f>'[7]13'!G169</f>
        <v>840.48</v>
      </c>
      <c r="H169" s="251">
        <f>'[7]13'!H169</f>
        <v>17</v>
      </c>
      <c r="I169" s="277">
        <f>'[7]13'!I169</f>
        <v>181</v>
      </c>
    </row>
    <row r="170" spans="1:9" ht="13.5" thickBot="1">
      <c r="A170" s="273" t="s">
        <v>40</v>
      </c>
      <c r="B170" s="96"/>
      <c r="C170" s="252">
        <f>'[7]13'!C170</f>
        <v>546808</v>
      </c>
      <c r="D170" s="252">
        <f>'[7]13'!D170</f>
        <v>4321901</v>
      </c>
      <c r="E170" s="252">
        <f>'[7]13'!E170</f>
        <v>4044066</v>
      </c>
      <c r="F170" s="252">
        <f>'[7]13'!F170</f>
        <v>30556</v>
      </c>
      <c r="G170" s="252">
        <f>'[7]13'!G170</f>
        <v>1617145</v>
      </c>
      <c r="H170" s="252">
        <f>'[7]13'!H170</f>
        <v>16540</v>
      </c>
      <c r="I170" s="274">
        <f>'[7]13'!I170</f>
        <v>3126061</v>
      </c>
    </row>
  </sheetData>
  <mergeCells count="4">
    <mergeCell ref="A1:H1"/>
    <mergeCell ref="C2:E2"/>
    <mergeCell ref="F2:I2"/>
    <mergeCell ref="A2:B4"/>
  </mergeCells>
  <printOptions horizontalCentered="1" verticalCentered="1"/>
  <pageMargins left="0.6299212598425197" right="0.6299212598425197" top="0" bottom="0" header="0.31496062992125984" footer="0.31496062992125984"/>
  <pageSetup horizontalDpi="600" verticalDpi="600" orientation="portrait" paperSize="9" scale="66" r:id="rId1"/>
  <rowBreaks count="2" manualBreakCount="2">
    <brk id="48" max="16383" man="1"/>
    <brk id="11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116"/>
  <sheetViews>
    <sheetView showGridLines="0" zoomScale="80" zoomScaleNormal="80" workbookViewId="0" topLeftCell="A1">
      <selection activeCell="O32" sqref="O32"/>
    </sheetView>
  </sheetViews>
  <sheetFormatPr defaultColWidth="9.140625" defaultRowHeight="15"/>
  <cols>
    <col min="1" max="1" width="4.140625" style="26" bestFit="1" customWidth="1"/>
    <col min="2" max="2" width="28.8515625" style="26" bestFit="1" customWidth="1"/>
    <col min="3" max="10" width="12.57421875" style="26" customWidth="1"/>
    <col min="11" max="11" width="13.7109375" style="26" customWidth="1"/>
    <col min="12" max="13" width="12.57421875" style="26" customWidth="1"/>
    <col min="14" max="14" width="10.57421875" style="26" bestFit="1" customWidth="1"/>
    <col min="15" max="15" width="4.57421875" style="26" customWidth="1"/>
    <col min="16" max="16" width="10.57421875" style="26" bestFit="1" customWidth="1"/>
    <col min="17" max="17" width="13.28125" style="26" customWidth="1"/>
    <col min="18" max="18" width="12.140625" style="26" customWidth="1"/>
    <col min="19" max="19" width="10.7109375" style="26" customWidth="1"/>
    <col min="20" max="16384" width="9.140625" style="26" customWidth="1"/>
  </cols>
  <sheetData>
    <row r="1" spans="1:19" ht="18.75">
      <c r="A1" s="310" t="s">
        <v>242</v>
      </c>
      <c r="B1" s="310"/>
      <c r="C1" s="310"/>
      <c r="D1" s="310"/>
      <c r="E1" s="310"/>
      <c r="F1" s="310"/>
      <c r="G1" s="310"/>
      <c r="H1" s="310"/>
      <c r="I1" s="310"/>
      <c r="J1" s="310"/>
      <c r="K1" s="310"/>
      <c r="L1" s="310"/>
      <c r="M1" s="310"/>
      <c r="N1" s="310"/>
      <c r="O1" s="218"/>
      <c r="P1" s="218"/>
      <c r="Q1" s="218"/>
      <c r="R1" s="218"/>
      <c r="S1" s="25"/>
    </row>
    <row r="2" ht="13.5" thickBot="1">
      <c r="N2" s="27" t="s">
        <v>0</v>
      </c>
    </row>
    <row r="3" spans="1:14" ht="14.25" customHeight="1">
      <c r="A3" s="318" t="s">
        <v>1</v>
      </c>
      <c r="B3" s="320" t="s">
        <v>223</v>
      </c>
      <c r="C3" s="317" t="s">
        <v>2</v>
      </c>
      <c r="D3" s="317"/>
      <c r="E3" s="317"/>
      <c r="F3" s="317"/>
      <c r="G3" s="317"/>
      <c r="H3" s="317"/>
      <c r="I3" s="317"/>
      <c r="J3" s="317"/>
      <c r="K3" s="317"/>
      <c r="L3" s="317"/>
      <c r="M3" s="317"/>
      <c r="N3" s="28" t="s">
        <v>2</v>
      </c>
    </row>
    <row r="4" spans="1:14" s="31" customFormat="1" ht="31.5" customHeight="1">
      <c r="A4" s="319"/>
      <c r="B4" s="321"/>
      <c r="C4" s="29" t="s">
        <v>73</v>
      </c>
      <c r="D4" s="29" t="s">
        <v>3</v>
      </c>
      <c r="E4" s="29" t="s">
        <v>4</v>
      </c>
      <c r="F4" s="29" t="s">
        <v>5</v>
      </c>
      <c r="G4" s="29" t="s">
        <v>7</v>
      </c>
      <c r="H4" s="29" t="s">
        <v>6</v>
      </c>
      <c r="I4" s="29" t="s">
        <v>243</v>
      </c>
      <c r="J4" s="29" t="s">
        <v>8</v>
      </c>
      <c r="K4" s="29" t="s">
        <v>9</v>
      </c>
      <c r="L4" s="29" t="s">
        <v>229</v>
      </c>
      <c r="M4" s="29" t="s">
        <v>231</v>
      </c>
      <c r="N4" s="30" t="s">
        <v>11</v>
      </c>
    </row>
    <row r="5" spans="1:15" ht="15">
      <c r="A5" s="32">
        <v>1</v>
      </c>
      <c r="B5" s="54" t="s">
        <v>12</v>
      </c>
      <c r="C5" s="40">
        <f>'[1]Табела 1'!B3</f>
        <v>48329</v>
      </c>
      <c r="D5" s="40">
        <f>'[1]Табела 1'!C3</f>
        <v>55306</v>
      </c>
      <c r="E5" s="40">
        <f>'[1]Табела 1'!D3</f>
        <v>42964</v>
      </c>
      <c r="F5" s="40">
        <f>'[1]Табела 1'!E3</f>
        <v>17767</v>
      </c>
      <c r="G5" s="40">
        <f>'[1]Табела 1'!F3</f>
        <v>84991</v>
      </c>
      <c r="H5" s="40">
        <f>'[1]Табела 1'!G3</f>
        <v>19567</v>
      </c>
      <c r="I5" s="40">
        <f>'[1]Табела 1'!H3</f>
        <v>7003</v>
      </c>
      <c r="J5" s="40">
        <f>'[1]Табела 1'!I3</f>
        <v>32076</v>
      </c>
      <c r="K5" s="40">
        <f>'[1]Табела 1'!J3</f>
        <v>21985</v>
      </c>
      <c r="L5" s="40">
        <f>'[1]Табела 1'!K3</f>
        <v>17003</v>
      </c>
      <c r="M5" s="40">
        <f>'[1]Табела 1'!L3</f>
        <v>48937</v>
      </c>
      <c r="N5" s="240">
        <f>'[1]Табела 1'!M3</f>
        <v>395928</v>
      </c>
      <c r="O5" s="149"/>
    </row>
    <row r="6" spans="1:14" ht="15">
      <c r="A6" s="32">
        <v>2</v>
      </c>
      <c r="B6" s="54" t="s">
        <v>13</v>
      </c>
      <c r="C6" s="40">
        <f>'[1]Табела 1'!B4</f>
        <v>2258</v>
      </c>
      <c r="D6" s="40">
        <f>'[1]Табела 1'!C4</f>
        <v>54917</v>
      </c>
      <c r="E6" s="40">
        <f>'[1]Табела 1'!D4</f>
        <v>6282</v>
      </c>
      <c r="F6" s="40">
        <f>'[1]Табела 1'!E4</f>
        <v>8402</v>
      </c>
      <c r="G6" s="40">
        <f>'[1]Табела 1'!F4</f>
        <v>57753</v>
      </c>
      <c r="H6" s="40">
        <f>'[1]Табела 1'!G4</f>
        <v>1083</v>
      </c>
      <c r="I6" s="40">
        <f>'[1]Табела 1'!H4</f>
        <v>0</v>
      </c>
      <c r="J6" s="40">
        <f>'[1]Табела 1'!I4</f>
        <v>10740</v>
      </c>
      <c r="K6" s="40">
        <f>'[1]Табела 1'!J4</f>
        <v>132</v>
      </c>
      <c r="L6" s="40">
        <f>'[1]Табела 1'!K4</f>
        <v>21835</v>
      </c>
      <c r="M6" s="40">
        <f>'[1]Табела 1'!L4</f>
        <v>4873</v>
      </c>
      <c r="N6" s="240">
        <f>'[1]Табела 1'!M4</f>
        <v>168275</v>
      </c>
    </row>
    <row r="7" spans="1:14" ht="16.5" customHeight="1">
      <c r="A7" s="32">
        <v>3</v>
      </c>
      <c r="B7" s="54" t="s">
        <v>14</v>
      </c>
      <c r="C7" s="40">
        <f>'[1]Табела 1'!B5</f>
        <v>30404</v>
      </c>
      <c r="D7" s="40">
        <f>'[1]Табела 1'!C5</f>
        <v>72139</v>
      </c>
      <c r="E7" s="40">
        <f>'[1]Табела 1'!D5</f>
        <v>76284</v>
      </c>
      <c r="F7" s="40">
        <f>'[1]Табела 1'!E5</f>
        <v>26361</v>
      </c>
      <c r="G7" s="40">
        <f>'[1]Табела 1'!F5</f>
        <v>46827</v>
      </c>
      <c r="H7" s="40">
        <f>'[1]Табела 1'!G5</f>
        <v>25040</v>
      </c>
      <c r="I7" s="40">
        <f>'[1]Табела 1'!H5</f>
        <v>3543</v>
      </c>
      <c r="J7" s="40">
        <f>'[1]Табела 1'!I5</f>
        <v>34072</v>
      </c>
      <c r="K7" s="40">
        <f>'[1]Табела 1'!J5</f>
        <v>40554</v>
      </c>
      <c r="L7" s="40">
        <f>'[1]Табела 1'!K5</f>
        <v>23842</v>
      </c>
      <c r="M7" s="40">
        <f>'[1]Табела 1'!L5</f>
        <v>25355</v>
      </c>
      <c r="N7" s="241">
        <f>'[1]Табела 1'!M5</f>
        <v>404421</v>
      </c>
    </row>
    <row r="8" spans="1:14" ht="16.5" customHeight="1">
      <c r="A8" s="32">
        <v>4</v>
      </c>
      <c r="B8" s="54" t="s">
        <v>202</v>
      </c>
      <c r="C8" s="40">
        <f>'[1]Табела 1'!B6</f>
        <v>0</v>
      </c>
      <c r="D8" s="40">
        <f>'[1]Табела 1'!C6</f>
        <v>0</v>
      </c>
      <c r="E8" s="40">
        <f>'[1]Табела 1'!D6</f>
        <v>0</v>
      </c>
      <c r="F8" s="40">
        <f>'[1]Табела 1'!E6</f>
        <v>0</v>
      </c>
      <c r="G8" s="40">
        <f>'[1]Табела 1'!F6</f>
        <v>0</v>
      </c>
      <c r="H8" s="40">
        <f>'[1]Табела 1'!G6</f>
        <v>0</v>
      </c>
      <c r="I8" s="40">
        <f>'[1]Табела 1'!H6</f>
        <v>0</v>
      </c>
      <c r="J8" s="40">
        <f>'[1]Табела 1'!I6</f>
        <v>0</v>
      </c>
      <c r="K8" s="40">
        <f>'[1]Табела 1'!J6</f>
        <v>0</v>
      </c>
      <c r="L8" s="40">
        <f>'[1]Табела 1'!K6</f>
        <v>0</v>
      </c>
      <c r="M8" s="40">
        <f>'[1]Табела 1'!L6</f>
        <v>0</v>
      </c>
      <c r="N8" s="240">
        <f>'[1]Табела 1'!M6</f>
        <v>0</v>
      </c>
    </row>
    <row r="9" spans="1:14" ht="15">
      <c r="A9" s="32">
        <v>5</v>
      </c>
      <c r="B9" s="54" t="s">
        <v>15</v>
      </c>
      <c r="C9" s="40">
        <f>'[1]Табела 1'!B7</f>
        <v>0</v>
      </c>
      <c r="D9" s="40">
        <f>'[1]Табела 1'!C7</f>
        <v>0</v>
      </c>
      <c r="E9" s="40">
        <f>'[1]Табела 1'!D7</f>
        <v>0</v>
      </c>
      <c r="F9" s="40">
        <f>'[1]Табела 1'!E7</f>
        <v>0</v>
      </c>
      <c r="G9" s="40">
        <f>'[1]Табела 1'!F7</f>
        <v>1700</v>
      </c>
      <c r="H9" s="40">
        <f>'[1]Табела 1'!G7</f>
        <v>11</v>
      </c>
      <c r="I9" s="40">
        <f>'[1]Табела 1'!H7</f>
        <v>0</v>
      </c>
      <c r="J9" s="40">
        <f>'[1]Табела 1'!I7</f>
        <v>0</v>
      </c>
      <c r="K9" s="40">
        <f>'[1]Табела 1'!J7</f>
        <v>0</v>
      </c>
      <c r="L9" s="40">
        <f>'[1]Табела 1'!K7</f>
        <v>0</v>
      </c>
      <c r="M9" s="40">
        <f>'[1]Табела 1'!L7</f>
        <v>0</v>
      </c>
      <c r="N9" s="240">
        <f>'[1]Табела 1'!M7</f>
        <v>1711</v>
      </c>
    </row>
    <row r="10" spans="1:14" ht="15">
      <c r="A10" s="32">
        <v>6</v>
      </c>
      <c r="B10" s="54" t="s">
        <v>16</v>
      </c>
      <c r="C10" s="223">
        <f>'[1]Табела 1'!B8</f>
        <v>0</v>
      </c>
      <c r="D10" s="223">
        <f>'[1]Табела 1'!C8</f>
        <v>72</v>
      </c>
      <c r="E10" s="223">
        <f>'[1]Табела 1'!D8</f>
        <v>38</v>
      </c>
      <c r="F10" s="223">
        <f>'[1]Табела 1'!E8</f>
        <v>0</v>
      </c>
      <c r="G10" s="223">
        <f>'[1]Табела 1'!F8</f>
        <v>59</v>
      </c>
      <c r="H10" s="223">
        <f>'[1]Табела 1'!G8</f>
        <v>299</v>
      </c>
      <c r="I10" s="223">
        <f>'[1]Табела 1'!H8</f>
        <v>0</v>
      </c>
      <c r="J10" s="223">
        <f>'[1]Табела 1'!I8</f>
        <v>34</v>
      </c>
      <c r="K10" s="223">
        <f>'[1]Табела 1'!J8</f>
        <v>51</v>
      </c>
      <c r="L10" s="223">
        <f>'[1]Табела 1'!K8</f>
        <v>9</v>
      </c>
      <c r="M10" s="223">
        <f>'[1]Табела 1'!L8</f>
        <v>0</v>
      </c>
      <c r="N10" s="241">
        <f>'[1]Табела 1'!M8</f>
        <v>562</v>
      </c>
    </row>
    <row r="11" spans="1:14" ht="15">
      <c r="A11" s="32">
        <v>7</v>
      </c>
      <c r="B11" s="54" t="s">
        <v>17</v>
      </c>
      <c r="C11" s="223">
        <f>'[1]Табела 1'!B9</f>
        <v>11647</v>
      </c>
      <c r="D11" s="223">
        <f>'[1]Табела 1'!C9</f>
        <v>20428</v>
      </c>
      <c r="E11" s="223">
        <f>'[1]Табела 1'!D9</f>
        <v>1413</v>
      </c>
      <c r="F11" s="223">
        <f>'[1]Табела 1'!E9</f>
        <v>4939</v>
      </c>
      <c r="G11" s="223">
        <f>'[1]Табела 1'!F9</f>
        <v>2146</v>
      </c>
      <c r="H11" s="223">
        <f>'[1]Табела 1'!G9</f>
        <v>2949</v>
      </c>
      <c r="I11" s="223">
        <f>'[1]Табела 1'!H9</f>
        <v>0</v>
      </c>
      <c r="J11" s="223">
        <f>'[1]Табела 1'!I9</f>
        <v>5365</v>
      </c>
      <c r="K11" s="223">
        <f>'[1]Табела 1'!J9</f>
        <v>395</v>
      </c>
      <c r="L11" s="223">
        <f>'[1]Табела 1'!K9</f>
        <v>3128</v>
      </c>
      <c r="M11" s="223">
        <f>'[1]Табела 1'!L9</f>
        <v>204</v>
      </c>
      <c r="N11" s="240">
        <f>'[1]Табела 1'!M9</f>
        <v>52614</v>
      </c>
    </row>
    <row r="12" spans="1:14" ht="15">
      <c r="A12" s="32">
        <v>8</v>
      </c>
      <c r="B12" s="54" t="s">
        <v>203</v>
      </c>
      <c r="C12" s="223">
        <f>'[1]Табела 1'!B10</f>
        <v>83762</v>
      </c>
      <c r="D12" s="223">
        <f>'[1]Табела 1'!C10</f>
        <v>42808</v>
      </c>
      <c r="E12" s="223">
        <f>'[1]Табела 1'!D10</f>
        <v>27850</v>
      </c>
      <c r="F12" s="223">
        <f>'[1]Табела 1'!E10</f>
        <v>139743</v>
      </c>
      <c r="G12" s="223">
        <f>'[1]Табела 1'!F10</f>
        <v>100991</v>
      </c>
      <c r="H12" s="223">
        <f>'[1]Табела 1'!G10</f>
        <v>9166</v>
      </c>
      <c r="I12" s="223">
        <f>'[1]Табела 1'!H10</f>
        <v>1464</v>
      </c>
      <c r="J12" s="223">
        <f>'[1]Табела 1'!I10</f>
        <v>21898</v>
      </c>
      <c r="K12" s="223">
        <f>'[1]Табела 1'!J10</f>
        <v>17083</v>
      </c>
      <c r="L12" s="223">
        <f>'[1]Табела 1'!K10</f>
        <v>19094</v>
      </c>
      <c r="M12" s="223">
        <f>'[1]Табела 1'!L10</f>
        <v>23185</v>
      </c>
      <c r="N12" s="240">
        <f>'[1]Табела 1'!M10</f>
        <v>487044</v>
      </c>
    </row>
    <row r="13" spans="1:14" ht="15">
      <c r="A13" s="32">
        <v>9</v>
      </c>
      <c r="B13" s="54" t="s">
        <v>204</v>
      </c>
      <c r="C13" s="223">
        <f>'[1]Табела 1'!B11</f>
        <v>195752</v>
      </c>
      <c r="D13" s="223">
        <f>'[1]Табела 1'!C11</f>
        <v>159980</v>
      </c>
      <c r="E13" s="223">
        <f>'[1]Табела 1'!D11</f>
        <v>56135</v>
      </c>
      <c r="F13" s="223">
        <f>'[1]Табела 1'!E11</f>
        <v>26642</v>
      </c>
      <c r="G13" s="223">
        <f>'[1]Табела 1'!F11</f>
        <v>51981</v>
      </c>
      <c r="H13" s="223">
        <f>'[1]Табела 1'!G11</f>
        <v>62595</v>
      </c>
      <c r="I13" s="223">
        <f>'[1]Табела 1'!H11</f>
        <v>427</v>
      </c>
      <c r="J13" s="223">
        <f>'[1]Табела 1'!I11</f>
        <v>27997</v>
      </c>
      <c r="K13" s="223">
        <f>'[1]Табела 1'!J11</f>
        <v>6945</v>
      </c>
      <c r="L13" s="223">
        <f>'[1]Табела 1'!K11</f>
        <v>103800</v>
      </c>
      <c r="M13" s="223">
        <f>'[1]Табела 1'!L11</f>
        <v>6947</v>
      </c>
      <c r="N13" s="241">
        <f>'[1]Табела 1'!M11</f>
        <v>699201</v>
      </c>
    </row>
    <row r="14" spans="1:15" ht="30" customHeight="1">
      <c r="A14" s="32">
        <v>10</v>
      </c>
      <c r="B14" s="54" t="s">
        <v>18</v>
      </c>
      <c r="C14" s="16">
        <f>'[1]Табела 1'!B15</f>
        <v>122765</v>
      </c>
      <c r="D14" s="16">
        <f>'[1]Табела 1'!C15</f>
        <v>221525</v>
      </c>
      <c r="E14" s="16">
        <f>'[1]Табела 1'!D15</f>
        <v>185824</v>
      </c>
      <c r="F14" s="16">
        <f>'[1]Табела 1'!E15</f>
        <v>162566</v>
      </c>
      <c r="G14" s="16">
        <f>'[1]Табела 1'!F15</f>
        <v>175749</v>
      </c>
      <c r="H14" s="16">
        <f>'[1]Табела 1'!G15</f>
        <v>218501</v>
      </c>
      <c r="I14" s="16">
        <f>'[1]Табела 1'!H15</f>
        <v>98991</v>
      </c>
      <c r="J14" s="16">
        <f>'[1]Табела 1'!I15</f>
        <v>223663</v>
      </c>
      <c r="K14" s="16">
        <f>'[1]Табела 1'!J15</f>
        <v>183053</v>
      </c>
      <c r="L14" s="16">
        <f>'[1]Табела 1'!K15</f>
        <v>179259</v>
      </c>
      <c r="M14" s="16">
        <f>'[1]Табела 1'!L15</f>
        <v>118333</v>
      </c>
      <c r="N14" s="240">
        <f>'[1]Табела 1'!M15</f>
        <v>1890229</v>
      </c>
      <c r="O14" s="37"/>
    </row>
    <row r="15" spans="1:14" ht="15">
      <c r="A15" s="32">
        <v>11</v>
      </c>
      <c r="B15" s="54" t="s">
        <v>205</v>
      </c>
      <c r="C15" s="223">
        <f>'[1]Табела 1'!B19</f>
        <v>0</v>
      </c>
      <c r="D15" s="223">
        <f>'[1]Табела 1'!C19</f>
        <v>128</v>
      </c>
      <c r="E15" s="223">
        <f>'[1]Табела 1'!D19</f>
        <v>0</v>
      </c>
      <c r="F15" s="223">
        <f>'[1]Табела 1'!E19</f>
        <v>0</v>
      </c>
      <c r="G15" s="223">
        <f>'[1]Табела 1'!F19</f>
        <v>1149</v>
      </c>
      <c r="H15" s="223">
        <f>'[1]Табела 1'!G19</f>
        <v>91</v>
      </c>
      <c r="I15" s="223">
        <f>'[1]Табела 1'!H19</f>
        <v>0</v>
      </c>
      <c r="J15" s="223">
        <f>'[1]Табела 1'!I19</f>
        <v>0</v>
      </c>
      <c r="K15" s="223">
        <f>'[1]Табела 1'!J19</f>
        <v>273</v>
      </c>
      <c r="L15" s="223">
        <f>'[1]Табела 1'!K19</f>
        <v>0</v>
      </c>
      <c r="M15" s="223">
        <f>'[1]Табела 1'!L19</f>
        <v>0</v>
      </c>
      <c r="N15" s="240">
        <f>'[1]Табела 1'!M19</f>
        <v>1641</v>
      </c>
    </row>
    <row r="16" spans="1:14" ht="15">
      <c r="A16" s="32">
        <v>12</v>
      </c>
      <c r="B16" s="54" t="s">
        <v>19</v>
      </c>
      <c r="C16" s="223">
        <f>'[1]Табела 1'!B20</f>
        <v>37</v>
      </c>
      <c r="D16" s="223">
        <f>'[1]Табела 1'!C20</f>
        <v>118</v>
      </c>
      <c r="E16" s="223">
        <f>'[1]Табела 1'!D20</f>
        <v>269</v>
      </c>
      <c r="F16" s="223">
        <f>'[1]Табела 1'!E20</f>
        <v>21</v>
      </c>
      <c r="G16" s="223">
        <f>'[1]Табела 1'!F20</f>
        <v>118</v>
      </c>
      <c r="H16" s="223">
        <f>'[1]Табела 1'!G20</f>
        <v>30</v>
      </c>
      <c r="I16" s="223">
        <f>'[1]Табела 1'!H20</f>
        <v>0</v>
      </c>
      <c r="J16" s="223">
        <f>'[1]Табела 1'!I20</f>
        <v>76</v>
      </c>
      <c r="K16" s="223">
        <f>'[1]Табела 1'!J20</f>
        <v>84</v>
      </c>
      <c r="L16" s="223">
        <f>'[1]Табела 1'!K20</f>
        <v>2</v>
      </c>
      <c r="M16" s="223">
        <f>'[1]Табела 1'!L20</f>
        <v>0</v>
      </c>
      <c r="N16" s="241">
        <f>'[1]Табела 1'!M20</f>
        <v>755</v>
      </c>
    </row>
    <row r="17" spans="1:14" ht="15">
      <c r="A17" s="32">
        <v>13</v>
      </c>
      <c r="B17" s="54" t="s">
        <v>20</v>
      </c>
      <c r="C17" s="223">
        <f>'[1]Табела 1'!B21</f>
        <v>23441</v>
      </c>
      <c r="D17" s="223">
        <f>'[1]Табела 1'!C21</f>
        <v>29320</v>
      </c>
      <c r="E17" s="223">
        <f>'[1]Табела 1'!D21</f>
        <v>4756</v>
      </c>
      <c r="F17" s="223">
        <f>'[1]Табела 1'!E21</f>
        <v>2816</v>
      </c>
      <c r="G17" s="223">
        <f>'[1]Табела 1'!F21</f>
        <v>32462</v>
      </c>
      <c r="H17" s="223">
        <f>'[1]Табела 1'!G21</f>
        <v>5953</v>
      </c>
      <c r="I17" s="223">
        <f>'[1]Табела 1'!H21</f>
        <v>332</v>
      </c>
      <c r="J17" s="223">
        <f>'[1]Табела 1'!I21</f>
        <v>13807</v>
      </c>
      <c r="K17" s="223">
        <f>'[1]Табела 1'!J21</f>
        <v>7066</v>
      </c>
      <c r="L17" s="223">
        <f>'[1]Табела 1'!K21</f>
        <v>3106</v>
      </c>
      <c r="M17" s="223">
        <f>'[1]Табела 1'!L21</f>
        <v>963</v>
      </c>
      <c r="N17" s="240">
        <f>'[1]Табела 1'!M21</f>
        <v>124022</v>
      </c>
    </row>
    <row r="18" spans="1:14" ht="15">
      <c r="A18" s="32">
        <v>14</v>
      </c>
      <c r="B18" s="54" t="s">
        <v>206</v>
      </c>
      <c r="C18" s="223">
        <f>'[1]Табела 1'!B22</f>
        <v>191</v>
      </c>
      <c r="D18" s="223">
        <f>'[1]Табела 1'!C22</f>
        <v>3602</v>
      </c>
      <c r="E18" s="223">
        <f>'[1]Табела 1'!D22</f>
        <v>3933</v>
      </c>
      <c r="F18" s="223">
        <f>'[1]Табела 1'!E22</f>
        <v>0</v>
      </c>
      <c r="G18" s="223">
        <f>'[1]Табела 1'!F22</f>
        <v>0</v>
      </c>
      <c r="H18" s="223">
        <f>'[1]Табела 1'!G22</f>
        <v>0</v>
      </c>
      <c r="I18" s="223">
        <f>'[1]Табела 1'!H22</f>
        <v>0</v>
      </c>
      <c r="J18" s="223">
        <f>'[1]Табела 1'!I22</f>
        <v>0</v>
      </c>
      <c r="K18" s="223">
        <f>'[1]Табела 1'!J22</f>
        <v>0</v>
      </c>
      <c r="L18" s="223">
        <f>'[1]Табела 1'!K22</f>
        <v>1648</v>
      </c>
      <c r="M18" s="223">
        <f>'[1]Табела 1'!L22</f>
        <v>0</v>
      </c>
      <c r="N18" s="240">
        <f>'[1]Табела 1'!M22</f>
        <v>9374</v>
      </c>
    </row>
    <row r="19" spans="1:14" ht="15">
      <c r="A19" s="32">
        <v>15</v>
      </c>
      <c r="B19" s="54" t="s">
        <v>21</v>
      </c>
      <c r="C19" s="223">
        <f>'[1]Табела 1'!B23</f>
        <v>3</v>
      </c>
      <c r="D19" s="223">
        <f>'[1]Табела 1'!C23</f>
        <v>0</v>
      </c>
      <c r="E19" s="223">
        <f>'[1]Табела 1'!D23</f>
        <v>12</v>
      </c>
      <c r="F19" s="223">
        <f>'[1]Табела 1'!E23</f>
        <v>0</v>
      </c>
      <c r="G19" s="223">
        <f>'[1]Табела 1'!F23</f>
        <v>59</v>
      </c>
      <c r="H19" s="223">
        <f>'[1]Табела 1'!G23</f>
        <v>0</v>
      </c>
      <c r="I19" s="223">
        <f>'[1]Табела 1'!H23</f>
        <v>0</v>
      </c>
      <c r="J19" s="223">
        <f>'[1]Табела 1'!I23</f>
        <v>0</v>
      </c>
      <c r="K19" s="223">
        <f>'[1]Табела 1'!J23</f>
        <v>36</v>
      </c>
      <c r="L19" s="223">
        <f>'[1]Табела 1'!K23</f>
        <v>61</v>
      </c>
      <c r="M19" s="223">
        <f>'[1]Табела 1'!L23</f>
        <v>0</v>
      </c>
      <c r="N19" s="241">
        <f>'[1]Табела 1'!M23</f>
        <v>171</v>
      </c>
    </row>
    <row r="20" spans="1:14" ht="15">
      <c r="A20" s="32">
        <v>16</v>
      </c>
      <c r="B20" s="54" t="s">
        <v>22</v>
      </c>
      <c r="C20" s="40">
        <f>'[1]Табела 1'!B24</f>
        <v>776</v>
      </c>
      <c r="D20" s="40">
        <f>'[1]Табела 1'!C24</f>
        <v>39251</v>
      </c>
      <c r="E20" s="40">
        <f>'[1]Табела 1'!D24</f>
        <v>1320</v>
      </c>
      <c r="F20" s="40">
        <f>'[1]Табела 1'!E24</f>
        <v>267</v>
      </c>
      <c r="G20" s="40">
        <f>'[1]Табела 1'!F24</f>
        <v>172</v>
      </c>
      <c r="H20" s="40">
        <f>'[1]Табела 1'!G24</f>
        <v>0</v>
      </c>
      <c r="I20" s="40">
        <f>'[1]Табела 1'!H24</f>
        <v>0</v>
      </c>
      <c r="J20" s="40">
        <f>'[1]Табела 1'!I24</f>
        <v>3654</v>
      </c>
      <c r="K20" s="40">
        <f>'[1]Табела 1'!J24</f>
        <v>0</v>
      </c>
      <c r="L20" s="40">
        <f>'[1]Табела 1'!K24</f>
        <v>95</v>
      </c>
      <c r="M20" s="40">
        <f>'[1]Табела 1'!L24</f>
        <v>135</v>
      </c>
      <c r="N20" s="240">
        <f>'[1]Табела 1'!M24</f>
        <v>45670</v>
      </c>
    </row>
    <row r="21" spans="1:14" ht="15">
      <c r="A21" s="32">
        <v>17</v>
      </c>
      <c r="B21" s="54" t="s">
        <v>23</v>
      </c>
      <c r="C21" s="40">
        <f>'[1]Табела 1'!B25</f>
        <v>0</v>
      </c>
      <c r="D21" s="40">
        <f>'[1]Табела 1'!C25</f>
        <v>0</v>
      </c>
      <c r="E21" s="40">
        <f>'[1]Табела 1'!D25</f>
        <v>0</v>
      </c>
      <c r="F21" s="40">
        <f>'[1]Табела 1'!E25</f>
        <v>0</v>
      </c>
      <c r="G21" s="40">
        <f>'[1]Табела 1'!F25</f>
        <v>0</v>
      </c>
      <c r="H21" s="40">
        <f>'[1]Табела 1'!G25</f>
        <v>0</v>
      </c>
      <c r="I21" s="40">
        <f>'[1]Табела 1'!H25</f>
        <v>0</v>
      </c>
      <c r="J21" s="40">
        <f>'[1]Табела 1'!I25</f>
        <v>0</v>
      </c>
      <c r="K21" s="40">
        <f>'[1]Табела 1'!J25</f>
        <v>0</v>
      </c>
      <c r="L21" s="40">
        <f>'[1]Табела 1'!K25</f>
        <v>3</v>
      </c>
      <c r="M21" s="40">
        <f>'[1]Табела 1'!L25</f>
        <v>2</v>
      </c>
      <c r="N21" s="240">
        <f>'[1]Табела 1'!M25</f>
        <v>5</v>
      </c>
    </row>
    <row r="22" spans="1:14" ht="15">
      <c r="A22" s="32">
        <v>18</v>
      </c>
      <c r="B22" s="54" t="s">
        <v>208</v>
      </c>
      <c r="C22" s="40">
        <f>'[1]Табела 1'!B26</f>
        <v>2526</v>
      </c>
      <c r="D22" s="40">
        <f>'[1]Табела 1'!C26</f>
        <v>7980</v>
      </c>
      <c r="E22" s="40">
        <f>'[1]Табела 1'!D26</f>
        <v>6446</v>
      </c>
      <c r="F22" s="40">
        <f>'[1]Табела 1'!E26</f>
        <v>1575</v>
      </c>
      <c r="G22" s="40">
        <f>'[1]Табела 1'!F26</f>
        <v>6786</v>
      </c>
      <c r="H22" s="40">
        <f>'[1]Табела 1'!G26</f>
        <v>1787</v>
      </c>
      <c r="I22" s="40">
        <f>'[1]Табела 1'!H26</f>
        <v>1241</v>
      </c>
      <c r="J22" s="40">
        <f>'[1]Табела 1'!I26</f>
        <v>3410</v>
      </c>
      <c r="K22" s="40">
        <f>'[1]Табела 1'!J26</f>
        <v>3376</v>
      </c>
      <c r="L22" s="40">
        <f>'[1]Табела 1'!K26</f>
        <v>2106</v>
      </c>
      <c r="M22" s="40">
        <f>'[1]Табела 1'!L26</f>
        <v>3045</v>
      </c>
      <c r="N22" s="241">
        <f>'[1]Табела 1'!M26</f>
        <v>40278</v>
      </c>
    </row>
    <row r="23" spans="1:16" ht="13.5" thickBot="1">
      <c r="A23" s="33"/>
      <c r="B23" s="53" t="s">
        <v>11</v>
      </c>
      <c r="C23" s="231">
        <f>'[1]Табела 1'!B27</f>
        <v>521891</v>
      </c>
      <c r="D23" s="231">
        <f>'[1]Табела 1'!C27</f>
        <v>707574</v>
      </c>
      <c r="E23" s="231">
        <f>'[1]Табела 1'!D27</f>
        <v>413526</v>
      </c>
      <c r="F23" s="231">
        <f>'[1]Табела 1'!E27</f>
        <v>391099</v>
      </c>
      <c r="G23" s="231">
        <f>'[1]Табела 1'!F27</f>
        <v>562943</v>
      </c>
      <c r="H23" s="231">
        <f>'[1]Табела 1'!G27</f>
        <v>347072</v>
      </c>
      <c r="I23" s="231">
        <f>'[1]Табела 1'!H27</f>
        <v>113001</v>
      </c>
      <c r="J23" s="231">
        <f>'[1]Табела 1'!I27</f>
        <v>376792</v>
      </c>
      <c r="K23" s="231">
        <f>'[1]Табела 1'!J27</f>
        <v>281033</v>
      </c>
      <c r="L23" s="231">
        <f>'[1]Табела 1'!K27</f>
        <v>374991</v>
      </c>
      <c r="M23" s="231">
        <f>'[1]Табела 1'!L27</f>
        <v>231979</v>
      </c>
      <c r="N23" s="232">
        <f>'[1]Табела 1'!M27</f>
        <v>4321901</v>
      </c>
      <c r="P23" s="26" t="s">
        <v>225</v>
      </c>
    </row>
    <row r="24" spans="3:16" s="59" customFormat="1" ht="15">
      <c r="C24" s="58"/>
      <c r="D24" s="58"/>
      <c r="E24" s="58"/>
      <c r="F24" s="58"/>
      <c r="G24" s="58"/>
      <c r="H24" s="58"/>
      <c r="I24" s="156"/>
      <c r="J24" s="58"/>
      <c r="K24" s="58"/>
      <c r="L24" s="58"/>
      <c r="M24" s="58"/>
      <c r="N24" s="58"/>
      <c r="O24" s="26"/>
      <c r="P24" s="26"/>
    </row>
    <row r="25" spans="3:14" ht="13.5" thickBot="1">
      <c r="C25" s="34"/>
      <c r="D25" s="34"/>
      <c r="E25" s="34"/>
      <c r="F25" s="34"/>
      <c r="G25" s="34"/>
      <c r="H25" s="34"/>
      <c r="I25" s="34"/>
      <c r="J25" s="34"/>
      <c r="K25" s="34" t="s">
        <v>225</v>
      </c>
      <c r="L25" s="34"/>
      <c r="M25" s="34"/>
      <c r="N25" s="34"/>
    </row>
    <row r="26" spans="1:14" ht="20.1" customHeight="1">
      <c r="A26" s="318" t="s">
        <v>1</v>
      </c>
      <c r="B26" s="320" t="s">
        <v>223</v>
      </c>
      <c r="C26" s="317" t="s">
        <v>24</v>
      </c>
      <c r="D26" s="317"/>
      <c r="E26" s="317"/>
      <c r="F26" s="317"/>
      <c r="G26" s="317"/>
      <c r="H26" s="315" t="s">
        <v>11</v>
      </c>
      <c r="K26" s="322" t="s">
        <v>25</v>
      </c>
      <c r="L26" s="323"/>
      <c r="M26" s="311">
        <f>N23+H31</f>
        <v>5150235</v>
      </c>
      <c r="N26" s="312"/>
    </row>
    <row r="27" spans="1:16" ht="20.1" customHeight="1" thickBot="1">
      <c r="A27" s="319"/>
      <c r="B27" s="321"/>
      <c r="C27" s="172" t="s">
        <v>28</v>
      </c>
      <c r="D27" s="172" t="s">
        <v>26</v>
      </c>
      <c r="E27" s="172" t="s">
        <v>29</v>
      </c>
      <c r="F27" s="172" t="s">
        <v>30</v>
      </c>
      <c r="G27" s="172" t="s">
        <v>230</v>
      </c>
      <c r="H27" s="316"/>
      <c r="K27" s="324"/>
      <c r="L27" s="325"/>
      <c r="M27" s="313"/>
      <c r="N27" s="314"/>
      <c r="P27" s="35"/>
    </row>
    <row r="28" spans="1:11" ht="17.25" customHeight="1">
      <c r="A28" s="32">
        <v>19</v>
      </c>
      <c r="B28" s="52" t="s">
        <v>27</v>
      </c>
      <c r="C28" s="154">
        <f>'[1]Табела 1'!B30</f>
        <v>285156</v>
      </c>
      <c r="D28" s="154">
        <f>'[1]Табела 1'!C30</f>
        <v>250851</v>
      </c>
      <c r="E28" s="154">
        <f>'[1]Табела 1'!D30</f>
        <v>65863</v>
      </c>
      <c r="F28" s="154">
        <f>'[1]Табела 1'!E30</f>
        <v>56860</v>
      </c>
      <c r="G28" s="154">
        <f>'[1]Табела 1'!G30</f>
        <v>26057</v>
      </c>
      <c r="H28" s="240">
        <f>'[1]Табела 1'!H30</f>
        <v>684787</v>
      </c>
      <c r="K28" s="136"/>
    </row>
    <row r="29" spans="1:16" ht="17.25" customHeight="1">
      <c r="A29" s="134">
        <v>20</v>
      </c>
      <c r="B29" s="135" t="s">
        <v>227</v>
      </c>
      <c r="C29" s="154">
        <f>'[1]Табела 1'!B34</f>
        <v>0</v>
      </c>
      <c r="D29" s="154">
        <f>'[1]Табела 1'!C34</f>
        <v>0</v>
      </c>
      <c r="E29" s="154">
        <f>'[1]Табела 1'!D34</f>
        <v>0</v>
      </c>
      <c r="F29" s="154">
        <f>'[1]Табела 1'!E34</f>
        <v>0</v>
      </c>
      <c r="G29" s="154">
        <f>'[1]Табела 1'!G34</f>
        <v>0</v>
      </c>
      <c r="H29" s="241">
        <f>'[1]Табела 1'!H34</f>
        <v>0</v>
      </c>
      <c r="P29" s="26" t="s">
        <v>225</v>
      </c>
    </row>
    <row r="30" spans="1:8" ht="17.25" customHeight="1">
      <c r="A30" s="134">
        <v>21</v>
      </c>
      <c r="B30" s="135" t="s">
        <v>224</v>
      </c>
      <c r="C30" s="154">
        <f>'[1]Табела 1'!B35</f>
        <v>32447</v>
      </c>
      <c r="D30" s="154">
        <f>'[1]Табела 1'!C35</f>
        <v>6623</v>
      </c>
      <c r="E30" s="154">
        <f>'[1]Табела 1'!D35</f>
        <v>81032</v>
      </c>
      <c r="F30" s="154">
        <f>'[1]Табела 1'!E35</f>
        <v>23445</v>
      </c>
      <c r="G30" s="154">
        <f>'[1]Табела 1'!G35</f>
        <v>0</v>
      </c>
      <c r="H30" s="240">
        <f>'[1]Табела 1'!H35</f>
        <v>143547</v>
      </c>
    </row>
    <row r="31" spans="1:8" ht="13.5" thickBot="1">
      <c r="A31" s="36"/>
      <c r="B31" s="53" t="s">
        <v>11</v>
      </c>
      <c r="C31" s="242">
        <f>'[1]Табела 1'!B40</f>
        <v>317603</v>
      </c>
      <c r="D31" s="242">
        <f>'[1]Табела 1'!C40</f>
        <v>257474</v>
      </c>
      <c r="E31" s="242">
        <f>'[1]Табела 1'!D40</f>
        <v>146895</v>
      </c>
      <c r="F31" s="242">
        <f>'[1]Табела 1'!E40</f>
        <v>80305</v>
      </c>
      <c r="G31" s="242">
        <f>'[1]Табела 1'!G40</f>
        <v>26057</v>
      </c>
      <c r="H31" s="232">
        <f>'[1]Табела 1'!H40</f>
        <v>828334</v>
      </c>
    </row>
    <row r="32" spans="3:8" ht="15">
      <c r="C32" s="37"/>
      <c r="D32" s="37"/>
      <c r="E32" s="37"/>
      <c r="F32" s="37"/>
      <c r="G32" s="37"/>
      <c r="H32" s="37"/>
    </row>
    <row r="33" ht="12.75"/>
    <row r="34" ht="12.75"/>
    <row r="35" ht="12.75"/>
    <row r="36" ht="12.75"/>
    <row r="37" ht="12.75"/>
    <row r="38" ht="12.75"/>
    <row r="39" ht="12.75"/>
    <row r="40" ht="12.75"/>
    <row r="41" ht="12.75"/>
    <row r="42" ht="12.75"/>
    <row r="43" ht="12.75"/>
    <row r="44" ht="12.75"/>
    <row r="45" spans="1:11" ht="12.75">
      <c r="A45" s="287"/>
      <c r="B45" s="287"/>
      <c r="C45" s="287"/>
      <c r="D45" s="287"/>
      <c r="E45" s="287"/>
      <c r="F45" s="287"/>
      <c r="G45" s="287"/>
      <c r="H45" s="287"/>
      <c r="I45" s="287"/>
      <c r="J45" s="287"/>
      <c r="K45" s="287"/>
    </row>
    <row r="46" spans="1:11" s="55" customFormat="1" ht="12.75">
      <c r="A46" s="288"/>
      <c r="B46" s="288"/>
      <c r="C46" s="288"/>
      <c r="D46" s="288"/>
      <c r="E46" s="288"/>
      <c r="F46" s="288"/>
      <c r="G46" s="288"/>
      <c r="H46" s="288"/>
      <c r="I46" s="288"/>
      <c r="J46" s="288"/>
      <c r="K46" s="288"/>
    </row>
    <row r="47" spans="1:11" s="55" customFormat="1" ht="12.75">
      <c r="A47" s="288"/>
      <c r="B47" s="288"/>
      <c r="C47" s="288"/>
      <c r="D47" s="288"/>
      <c r="E47" s="288"/>
      <c r="F47" s="288"/>
      <c r="G47" s="288"/>
      <c r="H47" s="288"/>
      <c r="I47" s="288"/>
      <c r="J47" s="288"/>
      <c r="K47" s="288"/>
    </row>
    <row r="48" spans="1:11" s="55" customFormat="1" ht="12.75">
      <c r="A48" s="288"/>
      <c r="B48" s="288"/>
      <c r="C48" s="288"/>
      <c r="D48" s="288"/>
      <c r="E48" s="288"/>
      <c r="F48" s="288"/>
      <c r="G48" s="288"/>
      <c r="H48" s="288"/>
      <c r="I48" s="288"/>
      <c r="J48" s="288"/>
      <c r="K48" s="288"/>
    </row>
    <row r="49" s="55" customFormat="1" ht="12.75"/>
    <row r="50" spans="12:14" s="155" customFormat="1" ht="12.75">
      <c r="L50" s="219"/>
      <c r="M50" s="219"/>
      <c r="N50" s="220"/>
    </row>
    <row r="51" spans="9:14" s="155" customFormat="1" ht="15">
      <c r="I51" s="219"/>
      <c r="K51" s="219"/>
      <c r="L51" s="220"/>
      <c r="M51" s="220"/>
      <c r="N51" s="220"/>
    </row>
    <row r="52" spans="9:14" s="98" customFormat="1" ht="15">
      <c r="I52" s="207"/>
      <c r="J52" s="206"/>
      <c r="K52" s="207"/>
      <c r="L52" s="206"/>
      <c r="M52" s="206"/>
      <c r="N52" s="207"/>
    </row>
    <row r="53" spans="3:11" s="98" customFormat="1" ht="15">
      <c r="C53" s="206"/>
      <c r="D53" s="206"/>
      <c r="E53" s="206"/>
      <c r="F53" s="206"/>
      <c r="G53" s="206"/>
      <c r="H53" s="206"/>
      <c r="J53" s="207"/>
      <c r="K53" s="206"/>
    </row>
    <row r="54" spans="3:8" s="98" customFormat="1" ht="33.75" customHeight="1">
      <c r="C54" s="208"/>
      <c r="D54" s="208"/>
      <c r="E54" s="208"/>
      <c r="F54" s="208"/>
      <c r="G54" s="208"/>
      <c r="H54" s="208"/>
    </row>
    <row r="55" spans="3:18" s="98" customFormat="1" ht="25.5">
      <c r="C55" s="208" t="str">
        <f>C4</f>
        <v>Makedonija</v>
      </c>
      <c r="D55" s="208" t="str">
        <f aca="true" t="shared" si="0" ref="D55:M55">D4</f>
        <v>Triglav</v>
      </c>
      <c r="E55" s="208" t="str">
        <f t="shared" si="0"/>
        <v>Sava</v>
      </c>
      <c r="F55" s="208" t="str">
        <f t="shared" si="0"/>
        <v>Evroins</v>
      </c>
      <c r="G55" s="208" t="str">
        <f t="shared" si="0"/>
        <v>Eurolink</v>
      </c>
      <c r="H55" s="208" t="str">
        <f t="shared" si="0"/>
        <v>Winner</v>
      </c>
      <c r="I55" s="208" t="str">
        <f t="shared" si="0"/>
        <v>Grawe nonlife</v>
      </c>
      <c r="J55" s="208" t="str">
        <f t="shared" si="0"/>
        <v>Uniqa</v>
      </c>
      <c r="K55" s="208" t="str">
        <f t="shared" si="0"/>
        <v>Insur. Policy</v>
      </c>
      <c r="L55" s="208" t="str">
        <f t="shared" si="0"/>
        <v>Halk</v>
      </c>
      <c r="M55" s="208" t="str">
        <f t="shared" si="0"/>
        <v>Croacija nonlife</v>
      </c>
      <c r="N55" s="208" t="str">
        <f>C27</f>
        <v>Croatia life</v>
      </c>
      <c r="O55" s="208" t="str">
        <f aca="true" t="shared" si="1" ref="O55:R55">D27</f>
        <v>Grawe</v>
      </c>
      <c r="P55" s="208" t="str">
        <f t="shared" si="1"/>
        <v>Winner life</v>
      </c>
      <c r="Q55" s="208" t="str">
        <f t="shared" si="1"/>
        <v>Uniqa life</v>
      </c>
      <c r="R55" s="208" t="str">
        <f t="shared" si="1"/>
        <v>Triglav life</v>
      </c>
    </row>
    <row r="56" spans="3:17" s="98" customFormat="1" ht="15">
      <c r="C56" s="208"/>
      <c r="D56" s="208"/>
      <c r="E56" s="208"/>
      <c r="F56" s="208"/>
      <c r="G56" s="208"/>
      <c r="H56" s="208"/>
      <c r="I56" s="208"/>
      <c r="N56" s="209"/>
      <c r="O56" s="210"/>
      <c r="P56" s="210"/>
      <c r="Q56" s="210"/>
    </row>
    <row r="57" spans="2:18" s="98" customFormat="1" ht="12.75">
      <c r="B57" s="212" t="s">
        <v>12</v>
      </c>
      <c r="C57" s="253">
        <f>C5/$C$23</f>
        <v>0.0926036279606278</v>
      </c>
      <c r="D57" s="253">
        <f aca="true" t="shared" si="2" ref="D57:M57">D5/D$23</f>
        <v>0.07816284939808416</v>
      </c>
      <c r="E57" s="253">
        <f t="shared" si="2"/>
        <v>0.1038967320071773</v>
      </c>
      <c r="F57" s="253">
        <f t="shared" si="2"/>
        <v>0.04542839536792474</v>
      </c>
      <c r="G57" s="253">
        <f t="shared" si="2"/>
        <v>0.15097620895898875</v>
      </c>
      <c r="H57" s="253">
        <f t="shared" si="2"/>
        <v>0.05637735109717868</v>
      </c>
      <c r="I57" s="253">
        <f t="shared" si="2"/>
        <v>0.06197290289466465</v>
      </c>
      <c r="J57" s="253">
        <f t="shared" si="2"/>
        <v>0.08512919594895858</v>
      </c>
      <c r="K57" s="253">
        <f t="shared" si="2"/>
        <v>0.07822924709909512</v>
      </c>
      <c r="L57" s="253">
        <f t="shared" si="2"/>
        <v>0.04534242155145057</v>
      </c>
      <c r="M57" s="253">
        <f t="shared" si="2"/>
        <v>0.2109544398415374</v>
      </c>
      <c r="N57" s="253"/>
      <c r="O57" s="253"/>
      <c r="P57" s="253"/>
      <c r="Q57" s="253"/>
      <c r="R57" s="253"/>
    </row>
    <row r="58" spans="2:18" s="98" customFormat="1" ht="15">
      <c r="B58" s="212" t="s">
        <v>13</v>
      </c>
      <c r="C58" s="253"/>
      <c r="D58" s="253">
        <f>D6/D$23</f>
        <v>0.07761308357853737</v>
      </c>
      <c r="E58" s="253">
        <f>E6/E$23</f>
        <v>0.015191305988015264</v>
      </c>
      <c r="F58" s="253"/>
      <c r="G58" s="253">
        <f>G6/G$23</f>
        <v>0.10259120372755323</v>
      </c>
      <c r="H58" s="253">
        <f>H6/H$23</f>
        <v>0.0031203900055319935</v>
      </c>
      <c r="I58" s="253"/>
      <c r="J58" s="253">
        <f>J6/J$23</f>
        <v>0.02850378988938194</v>
      </c>
      <c r="K58" s="253">
        <f>K6/K$23</f>
        <v>0.00046969572968299096</v>
      </c>
      <c r="L58" s="253"/>
      <c r="M58" s="253"/>
      <c r="N58" s="253"/>
      <c r="O58" s="253"/>
      <c r="P58" s="253"/>
      <c r="Q58" s="253"/>
      <c r="R58" s="253"/>
    </row>
    <row r="59" spans="2:18" s="98" customFormat="1" ht="12.75">
      <c r="B59" s="212" t="s">
        <v>14</v>
      </c>
      <c r="C59" s="253">
        <f>C7/$C$23</f>
        <v>0.058257375582257596</v>
      </c>
      <c r="D59" s="253">
        <f>D7/D$23</f>
        <v>0.10195258729122325</v>
      </c>
      <c r="E59" s="253">
        <f>E7/E$23</f>
        <v>0.18447207672552632</v>
      </c>
      <c r="F59" s="253">
        <f>F7/F$23</f>
        <v>0.06740237126661025</v>
      </c>
      <c r="G59" s="253">
        <f>G7/G$23</f>
        <v>0.08318248916853038</v>
      </c>
      <c r="H59" s="253">
        <f>H7/H$23</f>
        <v>0.07214641342430389</v>
      </c>
      <c r="I59" s="253">
        <f>I7/I$23</f>
        <v>0.03135370483447049</v>
      </c>
      <c r="J59" s="253">
        <f>J7/J$23</f>
        <v>0.09042654833435954</v>
      </c>
      <c r="K59" s="253">
        <f>K7/K$23</f>
        <v>0.14430333804215165</v>
      </c>
      <c r="L59" s="253">
        <f>L7/L$23</f>
        <v>0.06358019259128886</v>
      </c>
      <c r="M59" s="253">
        <f>M7/M$23</f>
        <v>0.10929868651903836</v>
      </c>
      <c r="N59" s="253"/>
      <c r="O59" s="253"/>
      <c r="P59" s="253"/>
      <c r="Q59" s="253"/>
      <c r="R59" s="253"/>
    </row>
    <row r="60" spans="2:18" s="98" customFormat="1" ht="15">
      <c r="B60" s="212" t="s">
        <v>202</v>
      </c>
      <c r="C60" s="253"/>
      <c r="D60" s="253"/>
      <c r="E60" s="253"/>
      <c r="F60" s="253"/>
      <c r="G60" s="253"/>
      <c r="H60" s="253"/>
      <c r="I60" s="253"/>
      <c r="J60" s="253"/>
      <c r="K60" s="253"/>
      <c r="L60" s="253"/>
      <c r="M60" s="253"/>
      <c r="N60" s="253"/>
      <c r="O60" s="253"/>
      <c r="P60" s="253"/>
      <c r="Q60" s="253"/>
      <c r="R60" s="253"/>
    </row>
    <row r="61" spans="2:18" s="98" customFormat="1" ht="15">
      <c r="B61" s="212" t="s">
        <v>15</v>
      </c>
      <c r="C61" s="253"/>
      <c r="D61" s="253"/>
      <c r="E61" s="253"/>
      <c r="F61" s="253"/>
      <c r="G61" s="253">
        <f aca="true" t="shared" si="3" ref="G61:H69">G9/G$23</f>
        <v>0.003019843927360319</v>
      </c>
      <c r="H61" s="253">
        <f t="shared" si="3"/>
        <v>3.169371196754564E-05</v>
      </c>
      <c r="I61" s="253"/>
      <c r="J61" s="253"/>
      <c r="K61" s="253"/>
      <c r="L61" s="253"/>
      <c r="M61" s="253"/>
      <c r="N61" s="253"/>
      <c r="O61" s="253"/>
      <c r="P61" s="253"/>
      <c r="Q61" s="253"/>
      <c r="R61" s="253"/>
    </row>
    <row r="62" spans="2:18" s="98" customFormat="1" ht="15">
      <c r="B62" s="212" t="s">
        <v>16</v>
      </c>
      <c r="C62" s="253">
        <f>C10/$C$23</f>
        <v>0</v>
      </c>
      <c r="D62" s="253">
        <f aca="true" t="shared" si="4" ref="D62:F66">D10/D$23</f>
        <v>0.00010175614140711785</v>
      </c>
      <c r="E62" s="253">
        <f t="shared" si="4"/>
        <v>9.189265003893347E-05</v>
      </c>
      <c r="F62" s="253">
        <f t="shared" si="4"/>
        <v>0</v>
      </c>
      <c r="G62" s="253">
        <f t="shared" si="3"/>
        <v>0.00010480634806721107</v>
      </c>
      <c r="H62" s="253">
        <f t="shared" si="3"/>
        <v>0.0008614927162087406</v>
      </c>
      <c r="I62" s="253"/>
      <c r="J62" s="253"/>
      <c r="K62" s="253"/>
      <c r="L62" s="253"/>
      <c r="M62" s="253"/>
      <c r="N62" s="253"/>
      <c r="O62" s="253"/>
      <c r="P62" s="253"/>
      <c r="Q62" s="253"/>
      <c r="R62" s="253"/>
    </row>
    <row r="63" spans="2:18" s="98" customFormat="1" ht="15">
      <c r="B63" s="212" t="s">
        <v>17</v>
      </c>
      <c r="C63" s="253">
        <f>C11/$C$23</f>
        <v>0.022316920583033622</v>
      </c>
      <c r="D63" s="253">
        <f t="shared" si="4"/>
        <v>0.028870478564786157</v>
      </c>
      <c r="E63" s="253">
        <f t="shared" si="4"/>
        <v>0.0034169556448687627</v>
      </c>
      <c r="F63" s="253">
        <f t="shared" si="4"/>
        <v>0.012628516053480065</v>
      </c>
      <c r="G63" s="253">
        <f t="shared" si="3"/>
        <v>0.0038121088635972027</v>
      </c>
      <c r="H63" s="253">
        <f t="shared" si="3"/>
        <v>0.008496796053844735</v>
      </c>
      <c r="I63" s="253">
        <f aca="true" t="shared" si="5" ref="I63:M66">I11/I$23</f>
        <v>0</v>
      </c>
      <c r="J63" s="253">
        <f t="shared" si="5"/>
        <v>0.014238625023885858</v>
      </c>
      <c r="K63" s="253">
        <f t="shared" si="5"/>
        <v>0.001405528888066526</v>
      </c>
      <c r="L63" s="253">
        <f t="shared" si="5"/>
        <v>0.008341533530138057</v>
      </c>
      <c r="M63" s="253">
        <f t="shared" si="5"/>
        <v>0.0008793899447794843</v>
      </c>
      <c r="N63" s="253"/>
      <c r="O63" s="253"/>
      <c r="P63" s="253"/>
      <c r="Q63" s="253"/>
      <c r="R63" s="253"/>
    </row>
    <row r="64" spans="2:18" s="98" customFormat="1" ht="12.75">
      <c r="B64" s="212" t="s">
        <v>203</v>
      </c>
      <c r="C64" s="253">
        <f>C12/$C$23</f>
        <v>0.160497115298022</v>
      </c>
      <c r="D64" s="253">
        <f t="shared" si="4"/>
        <v>0.06049967918549862</v>
      </c>
      <c r="E64" s="253">
        <f t="shared" si="4"/>
        <v>0.06734763956800782</v>
      </c>
      <c r="F64" s="253">
        <f t="shared" si="4"/>
        <v>0.3573085075645808</v>
      </c>
      <c r="G64" s="253">
        <f t="shared" si="3"/>
        <v>0.17939826945179174</v>
      </c>
      <c r="H64" s="253">
        <f t="shared" si="3"/>
        <v>0.02640950580859303</v>
      </c>
      <c r="I64" s="253">
        <f t="shared" si="5"/>
        <v>0.01295563756072955</v>
      </c>
      <c r="J64" s="253">
        <f t="shared" si="5"/>
        <v>0.058116945158071295</v>
      </c>
      <c r="K64" s="253">
        <f t="shared" si="5"/>
        <v>0.060786455683140415</v>
      </c>
      <c r="L64" s="253">
        <f t="shared" si="5"/>
        <v>0.05091855537866242</v>
      </c>
      <c r="M64" s="253">
        <f t="shared" si="5"/>
        <v>0.09994439151819777</v>
      </c>
      <c r="N64" s="253"/>
      <c r="O64" s="253"/>
      <c r="P64" s="253"/>
      <c r="Q64" s="253"/>
      <c r="R64" s="253"/>
    </row>
    <row r="65" spans="2:18" s="98" customFormat="1" ht="15">
      <c r="B65" s="212" t="s">
        <v>204</v>
      </c>
      <c r="C65" s="253">
        <f>C13/$C$23</f>
        <v>0.3750821531699148</v>
      </c>
      <c r="D65" s="253">
        <f t="shared" si="4"/>
        <v>0.2260964930876488</v>
      </c>
      <c r="E65" s="253">
        <f t="shared" si="4"/>
        <v>0.13574720815619815</v>
      </c>
      <c r="F65" s="253">
        <f t="shared" si="4"/>
        <v>0.06812085942434012</v>
      </c>
      <c r="G65" s="253">
        <f t="shared" si="3"/>
        <v>0.09233794540477455</v>
      </c>
      <c r="H65" s="253">
        <f t="shared" si="3"/>
        <v>0.18035162732804721</v>
      </c>
      <c r="I65" s="253">
        <f t="shared" si="5"/>
        <v>0.0037787276218794524</v>
      </c>
      <c r="J65" s="253">
        <f t="shared" si="5"/>
        <v>0.07430359455614768</v>
      </c>
      <c r="K65" s="253">
        <f t="shared" si="5"/>
        <v>0.024712400323093728</v>
      </c>
      <c r="L65" s="253">
        <f t="shared" si="5"/>
        <v>0.2768066433594406</v>
      </c>
      <c r="M65" s="253">
        <f t="shared" si="5"/>
        <v>0.029946676207760186</v>
      </c>
      <c r="N65" s="253"/>
      <c r="O65" s="253"/>
      <c r="P65" s="253"/>
      <c r="Q65" s="253"/>
      <c r="R65" s="253"/>
    </row>
    <row r="66" spans="2:18" s="98" customFormat="1" ht="15">
      <c r="B66" s="214" t="s">
        <v>18</v>
      </c>
      <c r="C66" s="253">
        <f>C14/$C$23</f>
        <v>0.2352311114773008</v>
      </c>
      <c r="D66" s="253">
        <f t="shared" si="4"/>
        <v>0.31307679479460804</v>
      </c>
      <c r="E66" s="253">
        <f t="shared" si="4"/>
        <v>0.44936473160091506</v>
      </c>
      <c r="F66" s="253">
        <f t="shared" si="4"/>
        <v>0.4156645759769266</v>
      </c>
      <c r="G66" s="253">
        <f t="shared" si="3"/>
        <v>0.31219679434685216</v>
      </c>
      <c r="H66" s="253">
        <f t="shared" si="3"/>
        <v>0.629555250783699</v>
      </c>
      <c r="I66" s="253">
        <f t="shared" si="5"/>
        <v>0.876018796293838</v>
      </c>
      <c r="J66" s="253">
        <f t="shared" si="5"/>
        <v>0.5935980594067815</v>
      </c>
      <c r="K66" s="253">
        <f t="shared" si="5"/>
        <v>0.6513576697398527</v>
      </c>
      <c r="L66" s="253">
        <f t="shared" si="5"/>
        <v>0.47803547285134845</v>
      </c>
      <c r="M66" s="253">
        <f t="shared" si="5"/>
        <v>0.5101022075274055</v>
      </c>
      <c r="N66" s="253"/>
      <c r="O66" s="253"/>
      <c r="P66" s="253"/>
      <c r="Q66" s="253"/>
      <c r="R66" s="253"/>
    </row>
    <row r="67" spans="2:18" s="98" customFormat="1" ht="15">
      <c r="B67" s="212" t="s">
        <v>205</v>
      </c>
      <c r="C67" s="253"/>
      <c r="D67" s="253"/>
      <c r="E67" s="253"/>
      <c r="F67" s="253"/>
      <c r="G67" s="253">
        <f t="shared" si="3"/>
        <v>0.0020410592191394154</v>
      </c>
      <c r="H67" s="253">
        <f t="shared" si="3"/>
        <v>0.0002621934353678776</v>
      </c>
      <c r="I67" s="253"/>
      <c r="J67" s="253"/>
      <c r="K67" s="253">
        <f>K15/K$23</f>
        <v>0.0009714161682080041</v>
      </c>
      <c r="L67" s="253"/>
      <c r="M67" s="253"/>
      <c r="N67" s="253"/>
      <c r="O67" s="253"/>
      <c r="P67" s="253"/>
      <c r="Q67" s="253"/>
      <c r="R67" s="253"/>
    </row>
    <row r="68" spans="2:18" s="98" customFormat="1" ht="15">
      <c r="B68" s="212" t="s">
        <v>19</v>
      </c>
      <c r="C68" s="253">
        <f>C16/$C$23</f>
        <v>7.089603001393011E-05</v>
      </c>
      <c r="D68" s="253">
        <f aca="true" t="shared" si="6" ref="D68:F69">D16/D$23</f>
        <v>0.00016676700952833202</v>
      </c>
      <c r="E68" s="253">
        <f t="shared" si="6"/>
        <v>0.0006505032331703448</v>
      </c>
      <c r="F68" s="253">
        <f t="shared" si="6"/>
        <v>5.369484452785612E-05</v>
      </c>
      <c r="G68" s="253">
        <f t="shared" si="3"/>
        <v>0.00020961269613442213</v>
      </c>
      <c r="H68" s="253">
        <f t="shared" si="3"/>
        <v>8.643739627512448E-05</v>
      </c>
      <c r="I68" s="253">
        <f>I16/I$23</f>
        <v>0</v>
      </c>
      <c r="J68" s="253">
        <f>J16/J$23</f>
        <v>0.00020170279623771205</v>
      </c>
      <c r="K68" s="253">
        <f>K16/K$23</f>
        <v>0.0002988972825255397</v>
      </c>
      <c r="L68" s="253">
        <f>L16/L$23</f>
        <v>5.333461336405407E-06</v>
      </c>
      <c r="M68" s="253">
        <f>M16/M$23</f>
        <v>0</v>
      </c>
      <c r="N68" s="253"/>
      <c r="O68" s="253"/>
      <c r="P68" s="253"/>
      <c r="Q68" s="253"/>
      <c r="R68" s="253"/>
    </row>
    <row r="69" spans="2:18" s="98" customFormat="1" ht="15">
      <c r="B69" s="212" t="s">
        <v>20</v>
      </c>
      <c r="C69" s="253">
        <f>C17/$C$23</f>
        <v>0.04491550917720367</v>
      </c>
      <c r="D69" s="253">
        <f t="shared" si="6"/>
        <v>0.04143736202856521</v>
      </c>
      <c r="E69" s="253">
        <f t="shared" si="6"/>
        <v>0.011501090620662305</v>
      </c>
      <c r="F69" s="253">
        <f t="shared" si="6"/>
        <v>0.007200222961449659</v>
      </c>
      <c r="G69" s="253">
        <f t="shared" si="3"/>
        <v>0.05766480798233569</v>
      </c>
      <c r="H69" s="253">
        <f t="shared" si="3"/>
        <v>0.0171520606675272</v>
      </c>
      <c r="I69" s="253">
        <f>I17/I$23</f>
        <v>0.0029380270971053352</v>
      </c>
      <c r="J69" s="253">
        <f>J17/J$23</f>
        <v>0.03664355931123803</v>
      </c>
      <c r="K69" s="253">
        <f>K17/K$23</f>
        <v>0.025142954741969804</v>
      </c>
      <c r="L69" s="253">
        <f>L17/L$23</f>
        <v>0.008282865455437598</v>
      </c>
      <c r="M69" s="253">
        <f>M17/M$23</f>
        <v>0.004151237827561978</v>
      </c>
      <c r="N69" s="253"/>
      <c r="O69" s="253"/>
      <c r="P69" s="253"/>
      <c r="Q69" s="253"/>
      <c r="R69" s="253"/>
    </row>
    <row r="70" spans="2:18" s="98" customFormat="1" ht="15">
      <c r="B70" s="212" t="s">
        <v>206</v>
      </c>
      <c r="C70" s="253"/>
      <c r="D70" s="253"/>
      <c r="E70" s="253"/>
      <c r="F70" s="253"/>
      <c r="G70" s="253"/>
      <c r="H70" s="253"/>
      <c r="I70" s="253"/>
      <c r="J70" s="253"/>
      <c r="K70" s="253"/>
      <c r="L70" s="253"/>
      <c r="M70" s="253"/>
      <c r="N70" s="253"/>
      <c r="O70" s="253"/>
      <c r="P70" s="253"/>
      <c r="Q70" s="253"/>
      <c r="R70" s="253"/>
    </row>
    <row r="71" spans="2:18" s="98" customFormat="1" ht="15">
      <c r="B71" s="212" t="s">
        <v>21</v>
      </c>
      <c r="C71" s="253">
        <f>C19/$C$23</f>
        <v>5.748326757886225E-06</v>
      </c>
      <c r="D71" s="253">
        <f aca="true" t="shared" si="7" ref="D71:F72">D19/D$23</f>
        <v>0</v>
      </c>
      <c r="E71" s="253">
        <f t="shared" si="7"/>
        <v>2.9018731591242145E-05</v>
      </c>
      <c r="F71" s="253">
        <f t="shared" si="7"/>
        <v>0</v>
      </c>
      <c r="G71" s="253"/>
      <c r="H71" s="253">
        <f>H19/H$23</f>
        <v>0</v>
      </c>
      <c r="I71" s="253"/>
      <c r="J71" s="253"/>
      <c r="K71" s="253">
        <f>K19/K$23</f>
        <v>0.00012809883536808844</v>
      </c>
      <c r="L71" s="253"/>
      <c r="M71" s="253"/>
      <c r="N71" s="253"/>
      <c r="O71" s="253"/>
      <c r="P71" s="253"/>
      <c r="Q71" s="253"/>
      <c r="R71" s="253"/>
    </row>
    <row r="72" spans="2:18" s="98" customFormat="1" ht="15">
      <c r="B72" s="212" t="s">
        <v>22</v>
      </c>
      <c r="C72" s="253">
        <f>C20/$C$23</f>
        <v>0.0014869005213732369</v>
      </c>
      <c r="D72" s="253">
        <f t="shared" si="7"/>
        <v>0.055472643144038644</v>
      </c>
      <c r="E72" s="253">
        <f t="shared" si="7"/>
        <v>0.003192060475036636</v>
      </c>
      <c r="F72" s="253">
        <f t="shared" si="7"/>
        <v>0.0006826915947113135</v>
      </c>
      <c r="G72" s="253">
        <f>G20/G$23</f>
        <v>0.0003055371502976323</v>
      </c>
      <c r="H72" s="253">
        <f>H20/H$23</f>
        <v>0</v>
      </c>
      <c r="I72" s="253">
        <f>I20/I$23</f>
        <v>0</v>
      </c>
      <c r="J72" s="253">
        <f>J20/J$23</f>
        <v>0.009697658124376314</v>
      </c>
      <c r="K72" s="253">
        <f>K20/K$23</f>
        <v>0</v>
      </c>
      <c r="L72" s="253">
        <f>L20/L$23</f>
        <v>0.00025333941347925685</v>
      </c>
      <c r="M72" s="253">
        <f>M20/M$23</f>
        <v>0.0005819492281628941</v>
      </c>
      <c r="N72" s="253"/>
      <c r="O72" s="253"/>
      <c r="P72" s="253"/>
      <c r="Q72" s="253"/>
      <c r="R72" s="253"/>
    </row>
    <row r="73" spans="1:25" s="145" customFormat="1" ht="24" customHeight="1">
      <c r="A73" s="98"/>
      <c r="B73" s="212" t="s">
        <v>23</v>
      </c>
      <c r="C73" s="253"/>
      <c r="D73" s="253"/>
      <c r="E73" s="253"/>
      <c r="F73" s="253"/>
      <c r="G73" s="253"/>
      <c r="H73" s="253"/>
      <c r="I73" s="253"/>
      <c r="J73" s="253"/>
      <c r="K73" s="253"/>
      <c r="L73" s="253"/>
      <c r="M73" s="253"/>
      <c r="N73" s="253"/>
      <c r="O73" s="253"/>
      <c r="P73" s="253"/>
      <c r="Q73" s="253"/>
      <c r="R73" s="253"/>
      <c r="S73" s="215"/>
      <c r="T73" s="215"/>
      <c r="U73" s="215"/>
      <c r="V73" s="215"/>
      <c r="W73" s="215"/>
      <c r="X73" s="215"/>
      <c r="Y73" s="215"/>
    </row>
    <row r="74" spans="1:25" s="145" customFormat="1" ht="24" customHeight="1">
      <c r="A74" s="98"/>
      <c r="B74" s="212" t="s">
        <v>208</v>
      </c>
      <c r="C74" s="253">
        <f>C22/$C$23</f>
        <v>0.004840091130140202</v>
      </c>
      <c r="D74" s="253">
        <f aca="true" t="shared" si="8" ref="D74:M74">D22/D$23</f>
        <v>0.011277972339288895</v>
      </c>
      <c r="E74" s="253">
        <f t="shared" si="8"/>
        <v>0.01558789531976224</v>
      </c>
      <c r="F74" s="253">
        <f t="shared" si="8"/>
        <v>0.004027113339589209</v>
      </c>
      <c r="G74" s="253">
        <f t="shared" si="8"/>
        <v>0.012054506406510073</v>
      </c>
      <c r="H74" s="253">
        <f t="shared" si="8"/>
        <v>0.005148787571454914</v>
      </c>
      <c r="I74" s="253">
        <f t="shared" si="8"/>
        <v>0.010982203697312414</v>
      </c>
      <c r="J74" s="253">
        <f t="shared" si="8"/>
        <v>0.009050085989086817</v>
      </c>
      <c r="K74" s="253">
        <f t="shared" si="8"/>
        <v>0.012012824116740739</v>
      </c>
      <c r="L74" s="253">
        <f t="shared" si="8"/>
        <v>0.005616134787234894</v>
      </c>
      <c r="M74" s="253">
        <f t="shared" si="8"/>
        <v>0.013126188146340832</v>
      </c>
      <c r="N74" s="253"/>
      <c r="O74" s="253"/>
      <c r="P74" s="253"/>
      <c r="Q74" s="253"/>
      <c r="R74" s="253"/>
      <c r="S74" s="215"/>
      <c r="T74" s="215"/>
      <c r="U74" s="215"/>
      <c r="V74" s="215"/>
      <c r="W74" s="215"/>
      <c r="X74" s="215"/>
      <c r="Y74" s="215"/>
    </row>
    <row r="75" spans="2:25" s="145" customFormat="1" ht="45" customHeight="1">
      <c r="B75" s="215" t="s">
        <v>27</v>
      </c>
      <c r="C75" s="253"/>
      <c r="D75" s="253"/>
      <c r="E75" s="253"/>
      <c r="F75" s="253"/>
      <c r="G75" s="253"/>
      <c r="H75" s="253"/>
      <c r="I75" s="253"/>
      <c r="J75" s="253"/>
      <c r="K75" s="253"/>
      <c r="L75" s="253"/>
      <c r="M75" s="253"/>
      <c r="N75" s="253">
        <f>C28/C31</f>
        <v>0.8978378667707799</v>
      </c>
      <c r="O75" s="253">
        <f>D28/D31</f>
        <v>0.9742770143781508</v>
      </c>
      <c r="P75" s="253">
        <f>E28/E31</f>
        <v>0.44836788182034787</v>
      </c>
      <c r="Q75" s="253">
        <f>F28/F31</f>
        <v>0.7080505572504825</v>
      </c>
      <c r="R75" s="253">
        <f>G28/G31</f>
        <v>1</v>
      </c>
      <c r="S75" s="215"/>
      <c r="T75" s="215"/>
      <c r="U75" s="215"/>
      <c r="V75" s="215"/>
      <c r="W75" s="215"/>
      <c r="X75" s="215"/>
      <c r="Y75" s="215"/>
    </row>
    <row r="76" spans="2:25" s="145" customFormat="1" ht="15">
      <c r="B76" s="215" t="s">
        <v>227</v>
      </c>
      <c r="C76" s="253"/>
      <c r="D76" s="253"/>
      <c r="E76" s="253"/>
      <c r="F76" s="253"/>
      <c r="G76" s="253"/>
      <c r="H76" s="253"/>
      <c r="I76" s="253"/>
      <c r="J76" s="253"/>
      <c r="K76" s="253"/>
      <c r="L76" s="253"/>
      <c r="M76" s="253"/>
      <c r="N76" s="253"/>
      <c r="O76" s="253"/>
      <c r="P76" s="253"/>
      <c r="Q76" s="253">
        <f>F29/F31</f>
        <v>0</v>
      </c>
      <c r="R76" s="253"/>
      <c r="S76" s="215"/>
      <c r="T76" s="215"/>
      <c r="U76" s="215"/>
      <c r="V76" s="215"/>
      <c r="W76" s="215"/>
      <c r="X76" s="215"/>
      <c r="Y76" s="215"/>
    </row>
    <row r="77" spans="2:25" s="145" customFormat="1" ht="15">
      <c r="B77" s="216" t="s">
        <v>224</v>
      </c>
      <c r="C77" s="253"/>
      <c r="D77" s="253"/>
      <c r="E77" s="253"/>
      <c r="F77" s="253"/>
      <c r="G77" s="253"/>
      <c r="H77" s="253"/>
      <c r="I77" s="253"/>
      <c r="J77" s="253"/>
      <c r="K77" s="253"/>
      <c r="L77" s="253"/>
      <c r="M77" s="253"/>
      <c r="N77" s="253">
        <f>C30/C31</f>
        <v>0.10216213322922013</v>
      </c>
      <c r="O77" s="253">
        <f>D30/D31</f>
        <v>0.025722985621849197</v>
      </c>
      <c r="P77" s="253">
        <f>E30/E31</f>
        <v>0.5516321181796522</v>
      </c>
      <c r="Q77" s="253">
        <f>F30/F31</f>
        <v>0.29194944274951745</v>
      </c>
      <c r="R77" s="253">
        <f>G30/G31</f>
        <v>0</v>
      </c>
      <c r="S77" s="215"/>
      <c r="T77" s="215"/>
      <c r="U77" s="215"/>
      <c r="V77" s="215"/>
      <c r="W77" s="215"/>
      <c r="X77" s="215"/>
      <c r="Y77" s="215"/>
    </row>
    <row r="78" spans="2:25" s="145" customFormat="1" ht="15">
      <c r="B78" s="215"/>
      <c r="C78" s="215"/>
      <c r="D78" s="215"/>
      <c r="E78" s="215"/>
      <c r="F78" s="215"/>
      <c r="G78" s="215"/>
      <c r="H78" s="215"/>
      <c r="I78" s="215"/>
      <c r="J78" s="215"/>
      <c r="K78" s="215"/>
      <c r="L78" s="215"/>
      <c r="M78" s="215"/>
      <c r="N78" s="215"/>
      <c r="O78" s="215"/>
      <c r="P78" s="215"/>
      <c r="Q78" s="215"/>
      <c r="R78" s="215"/>
      <c r="S78" s="215"/>
      <c r="T78" s="215"/>
      <c r="U78" s="215"/>
      <c r="V78" s="215"/>
      <c r="W78" s="215"/>
      <c r="X78" s="215"/>
      <c r="Y78" s="215"/>
    </row>
    <row r="79" spans="2:25" s="145" customFormat="1" ht="15">
      <c r="B79" s="215"/>
      <c r="C79" s="215"/>
      <c r="D79" s="215"/>
      <c r="E79" s="215"/>
      <c r="F79" s="215"/>
      <c r="G79" s="215"/>
      <c r="H79" s="215"/>
      <c r="I79" s="215"/>
      <c r="J79" s="215"/>
      <c r="K79" s="215"/>
      <c r="L79" s="215"/>
      <c r="M79" s="215"/>
      <c r="N79" s="215"/>
      <c r="O79" s="215"/>
      <c r="P79" s="215"/>
      <c r="Q79" s="215"/>
      <c r="R79" s="215"/>
      <c r="S79" s="215"/>
      <c r="T79" s="215"/>
      <c r="U79" s="215"/>
      <c r="V79" s="215"/>
      <c r="W79" s="215"/>
      <c r="X79" s="215"/>
      <c r="Y79" s="215"/>
    </row>
    <row r="80" spans="2:25" s="145" customFormat="1" ht="15">
      <c r="B80" s="215"/>
      <c r="C80" s="215"/>
      <c r="D80" s="215"/>
      <c r="E80" s="215"/>
      <c r="F80" s="215"/>
      <c r="G80" s="215"/>
      <c r="H80" s="215"/>
      <c r="I80" s="215"/>
      <c r="J80" s="215"/>
      <c r="K80" s="215"/>
      <c r="L80" s="215"/>
      <c r="M80" s="215"/>
      <c r="N80" s="215"/>
      <c r="O80" s="215"/>
      <c r="P80" s="215"/>
      <c r="Q80" s="215"/>
      <c r="R80" s="215"/>
      <c r="S80" s="215"/>
      <c r="T80" s="215"/>
      <c r="U80" s="215"/>
      <c r="V80" s="215"/>
      <c r="W80" s="215"/>
      <c r="X80" s="215"/>
      <c r="Y80" s="215"/>
    </row>
    <row r="81" spans="2:25" s="145" customFormat="1" ht="15">
      <c r="B81" s="215"/>
      <c r="C81" s="215"/>
      <c r="D81" s="215"/>
      <c r="E81" s="215"/>
      <c r="F81" s="215"/>
      <c r="G81" s="215"/>
      <c r="H81" s="215"/>
      <c r="I81" s="215"/>
      <c r="J81" s="215"/>
      <c r="K81" s="215"/>
      <c r="L81" s="215"/>
      <c r="M81" s="215"/>
      <c r="N81" s="215"/>
      <c r="O81" s="215"/>
      <c r="P81" s="215"/>
      <c r="Q81" s="215"/>
      <c r="R81" s="215"/>
      <c r="S81" s="215"/>
      <c r="T81" s="215"/>
      <c r="U81" s="215"/>
      <c r="V81" s="215"/>
      <c r="W81" s="215"/>
      <c r="X81" s="215"/>
      <c r="Y81" s="215"/>
    </row>
    <row r="82" spans="3:22" s="98" customFormat="1" ht="18.75" customHeight="1">
      <c r="C82" s="211"/>
      <c r="D82" s="211"/>
      <c r="E82" s="211"/>
      <c r="F82" s="211"/>
      <c r="G82" s="211"/>
      <c r="H82" s="211"/>
      <c r="I82" s="211"/>
      <c r="J82" s="211"/>
      <c r="K82" s="211"/>
      <c r="L82" s="211"/>
      <c r="M82" s="211"/>
      <c r="N82" s="211"/>
      <c r="O82" s="211"/>
      <c r="P82" s="211"/>
      <c r="Q82" s="211"/>
      <c r="R82" s="211"/>
      <c r="T82" s="175"/>
      <c r="U82" s="175"/>
      <c r="V82" s="175"/>
    </row>
    <row r="83" spans="3:19" s="98" customFormat="1" ht="27.75" customHeight="1">
      <c r="C83" s="213" t="str">
        <f>C55</f>
        <v>Makedonija</v>
      </c>
      <c r="D83" s="213" t="str">
        <f aca="true" t="shared" si="9" ref="D83:R83">D55</f>
        <v>Triglav</v>
      </c>
      <c r="E83" s="213" t="str">
        <f t="shared" si="9"/>
        <v>Sava</v>
      </c>
      <c r="F83" s="213" t="str">
        <f t="shared" si="9"/>
        <v>Evroins</v>
      </c>
      <c r="G83" s="213" t="str">
        <f t="shared" si="9"/>
        <v>Eurolink</v>
      </c>
      <c r="H83" s="213" t="str">
        <f t="shared" si="9"/>
        <v>Winner</v>
      </c>
      <c r="I83" s="213" t="str">
        <f t="shared" si="9"/>
        <v>Grawe nonlife</v>
      </c>
      <c r="J83" s="213" t="str">
        <f t="shared" si="9"/>
        <v>Uniqa</v>
      </c>
      <c r="K83" s="213" t="str">
        <f t="shared" si="9"/>
        <v>Insur. Policy</v>
      </c>
      <c r="L83" s="213" t="str">
        <f t="shared" si="9"/>
        <v>Halk</v>
      </c>
      <c r="M83" s="213" t="str">
        <f t="shared" si="9"/>
        <v>Croacija nonlife</v>
      </c>
      <c r="N83" s="213" t="str">
        <f t="shared" si="9"/>
        <v>Croatia life</v>
      </c>
      <c r="O83" s="213" t="str">
        <f t="shared" si="9"/>
        <v>Grawe</v>
      </c>
      <c r="P83" s="213" t="str">
        <f t="shared" si="9"/>
        <v>Winner life</v>
      </c>
      <c r="Q83" s="213" t="str">
        <f t="shared" si="9"/>
        <v>Uniqa life</v>
      </c>
      <c r="R83" s="213" t="str">
        <f t="shared" si="9"/>
        <v>Triglav life</v>
      </c>
      <c r="S83" s="213" t="s">
        <v>11</v>
      </c>
    </row>
    <row r="84" spans="3:19" s="98" customFormat="1" ht="15">
      <c r="C84" s="217">
        <f>C23/$M$26</f>
        <v>0.10133343429959991</v>
      </c>
      <c r="D84" s="217">
        <f aca="true" t="shared" si="10" ref="D84:M84">D23/$M$26</f>
        <v>0.13738674060504036</v>
      </c>
      <c r="E84" s="217">
        <f t="shared" si="10"/>
        <v>0.0802926468403869</v>
      </c>
      <c r="F84" s="217">
        <f t="shared" si="10"/>
        <v>0.07593808826199193</v>
      </c>
      <c r="G84" s="217">
        <f t="shared" si="10"/>
        <v>0.10930433271491495</v>
      </c>
      <c r="H84" s="217">
        <f t="shared" si="10"/>
        <v>0.06738954630225612</v>
      </c>
      <c r="I84" s="217">
        <f t="shared" si="10"/>
        <v>0.021940940559023035</v>
      </c>
      <c r="J84" s="217">
        <f t="shared" si="10"/>
        <v>0.07316015676954547</v>
      </c>
      <c r="K84" s="217">
        <f t="shared" si="10"/>
        <v>0.05456702461149831</v>
      </c>
      <c r="L84" s="217">
        <f t="shared" si="10"/>
        <v>0.07281046398853644</v>
      </c>
      <c r="M84" s="217">
        <f t="shared" si="10"/>
        <v>0.04504241068611432</v>
      </c>
      <c r="N84" s="217">
        <f>C31/$M$26</f>
        <v>0.061667671475185114</v>
      </c>
      <c r="O84" s="217">
        <f aca="true" t="shared" si="11" ref="O84:Q84">D31/$M$26</f>
        <v>0.049992670237377516</v>
      </c>
      <c r="P84" s="217">
        <f t="shared" si="11"/>
        <v>0.028521999481577055</v>
      </c>
      <c r="Q84" s="217">
        <f t="shared" si="11"/>
        <v>0.015592492381415605</v>
      </c>
      <c r="R84" s="217">
        <f>G31/$M$26</f>
        <v>0.005059380785536971</v>
      </c>
      <c r="S84" s="213">
        <f>SUM(C84:R84)</f>
        <v>1</v>
      </c>
    </row>
    <row r="85" spans="3:19" s="98" customFormat="1" ht="15">
      <c r="C85" s="254"/>
      <c r="D85" s="254"/>
      <c r="E85" s="254"/>
      <c r="F85" s="254"/>
      <c r="G85" s="254"/>
      <c r="H85" s="254"/>
      <c r="I85" s="254"/>
      <c r="J85" s="254"/>
      <c r="K85" s="254"/>
      <c r="L85" s="254"/>
      <c r="M85" s="254"/>
      <c r="N85" s="254"/>
      <c r="O85" s="254"/>
      <c r="P85" s="254"/>
      <c r="Q85" s="254"/>
      <c r="R85" s="254"/>
      <c r="S85" s="254"/>
    </row>
    <row r="86" spans="2:25" s="55" customFormat="1" ht="15">
      <c r="B86" s="257"/>
      <c r="C86" s="259"/>
      <c r="D86" s="259"/>
      <c r="E86" s="259"/>
      <c r="F86" s="259"/>
      <c r="G86" s="259"/>
      <c r="H86" s="259"/>
      <c r="I86" s="259"/>
      <c r="J86" s="259"/>
      <c r="K86" s="259"/>
      <c r="L86" s="259"/>
      <c r="M86" s="259"/>
      <c r="N86" s="259"/>
      <c r="O86" s="259"/>
      <c r="P86" s="259"/>
      <c r="Q86" s="259"/>
      <c r="R86" s="259"/>
      <c r="S86" s="257"/>
      <c r="T86" s="257"/>
      <c r="U86" s="257"/>
      <c r="V86" s="257"/>
      <c r="W86" s="257"/>
      <c r="X86" s="257"/>
      <c r="Y86" s="257"/>
    </row>
    <row r="87" spans="2:25" s="55" customFormat="1" ht="15">
      <c r="B87" s="257"/>
      <c r="C87" s="258"/>
      <c r="D87" s="258"/>
      <c r="E87" s="257"/>
      <c r="F87" s="257"/>
      <c r="G87" s="257"/>
      <c r="H87" s="257"/>
      <c r="I87" s="257"/>
      <c r="J87" s="257"/>
      <c r="K87" s="257"/>
      <c r="L87" s="257"/>
      <c r="M87" s="257"/>
      <c r="N87" s="257"/>
      <c r="O87" s="257"/>
      <c r="P87" s="257"/>
      <c r="Q87" s="257"/>
      <c r="R87" s="257"/>
      <c r="S87" s="257"/>
      <c r="T87" s="257"/>
      <c r="U87" s="257"/>
      <c r="V87" s="257"/>
      <c r="W87" s="257"/>
      <c r="X87" s="257"/>
      <c r="Y87" s="257"/>
    </row>
    <row r="88" spans="2:25" s="55" customFormat="1" ht="15">
      <c r="B88" s="257"/>
      <c r="C88" s="258"/>
      <c r="D88" s="258"/>
      <c r="E88" s="257"/>
      <c r="F88" s="257"/>
      <c r="G88" s="257"/>
      <c r="H88" s="257"/>
      <c r="I88" s="257"/>
      <c r="J88" s="257"/>
      <c r="K88" s="257"/>
      <c r="L88" s="257"/>
      <c r="M88" s="257"/>
      <c r="N88" s="257"/>
      <c r="O88" s="257"/>
      <c r="P88" s="257"/>
      <c r="Q88" s="257"/>
      <c r="R88" s="257"/>
      <c r="S88" s="257"/>
      <c r="T88" s="257"/>
      <c r="U88" s="257"/>
      <c r="V88" s="257"/>
      <c r="W88" s="257"/>
      <c r="X88" s="257"/>
      <c r="Y88" s="257"/>
    </row>
    <row r="89" spans="2:25" s="55" customFormat="1" ht="15">
      <c r="B89" s="257"/>
      <c r="C89" s="258"/>
      <c r="D89" s="258"/>
      <c r="E89" s="257"/>
      <c r="F89" s="257"/>
      <c r="G89" s="257"/>
      <c r="H89" s="257"/>
      <c r="I89" s="257"/>
      <c r="J89" s="257"/>
      <c r="K89" s="257"/>
      <c r="L89" s="257"/>
      <c r="M89" s="257"/>
      <c r="N89" s="257"/>
      <c r="O89" s="257"/>
      <c r="P89" s="257"/>
      <c r="Q89" s="257"/>
      <c r="R89" s="257"/>
      <c r="S89" s="257"/>
      <c r="T89" s="257"/>
      <c r="U89" s="257"/>
      <c r="V89" s="257"/>
      <c r="W89" s="257"/>
      <c r="X89" s="257"/>
      <c r="Y89" s="257"/>
    </row>
    <row r="90" spans="2:25" s="55" customFormat="1" ht="15">
      <c r="B90" s="257"/>
      <c r="C90" s="258"/>
      <c r="D90" s="258"/>
      <c r="E90" s="257"/>
      <c r="F90" s="257"/>
      <c r="G90" s="257"/>
      <c r="H90" s="257"/>
      <c r="I90" s="257"/>
      <c r="J90" s="257"/>
      <c r="K90" s="257"/>
      <c r="L90" s="257"/>
      <c r="M90" s="257"/>
      <c r="N90" s="257"/>
      <c r="O90" s="257"/>
      <c r="P90" s="257"/>
      <c r="Q90" s="257"/>
      <c r="R90" s="257"/>
      <c r="S90" s="257"/>
      <c r="T90" s="257"/>
      <c r="U90" s="257"/>
      <c r="V90" s="257"/>
      <c r="W90" s="257"/>
      <c r="X90" s="257"/>
      <c r="Y90" s="257"/>
    </row>
    <row r="91" spans="2:25" s="55" customFormat="1" ht="15">
      <c r="B91" s="257"/>
      <c r="C91" s="258"/>
      <c r="D91" s="258"/>
      <c r="E91" s="257"/>
      <c r="F91" s="257"/>
      <c r="G91" s="257"/>
      <c r="H91" s="257"/>
      <c r="I91" s="257"/>
      <c r="J91" s="257"/>
      <c r="K91" s="257"/>
      <c r="L91" s="257"/>
      <c r="M91" s="257"/>
      <c r="N91" s="257"/>
      <c r="O91" s="257"/>
      <c r="P91" s="257"/>
      <c r="Q91" s="257"/>
      <c r="R91" s="257"/>
      <c r="S91" s="257"/>
      <c r="T91" s="257"/>
      <c r="U91" s="257"/>
      <c r="V91" s="257"/>
      <c r="W91" s="257"/>
      <c r="X91" s="257"/>
      <c r="Y91" s="257"/>
    </row>
    <row r="92" spans="2:25" s="55" customFormat="1" ht="15">
      <c r="B92" s="257"/>
      <c r="C92" s="258"/>
      <c r="D92" s="258"/>
      <c r="E92" s="257"/>
      <c r="F92" s="257"/>
      <c r="G92" s="257"/>
      <c r="H92" s="257"/>
      <c r="I92" s="257"/>
      <c r="J92" s="257"/>
      <c r="K92" s="257"/>
      <c r="L92" s="257"/>
      <c r="M92" s="257"/>
      <c r="N92" s="257"/>
      <c r="O92" s="257"/>
      <c r="P92" s="257"/>
      <c r="Q92" s="257"/>
      <c r="R92" s="257"/>
      <c r="S92" s="257"/>
      <c r="T92" s="257"/>
      <c r="U92" s="257"/>
      <c r="V92" s="257"/>
      <c r="W92" s="257"/>
      <c r="X92" s="257"/>
      <c r="Y92" s="257"/>
    </row>
    <row r="93" spans="2:25" s="55" customFormat="1" ht="15">
      <c r="B93" s="257"/>
      <c r="C93" s="258"/>
      <c r="D93" s="258"/>
      <c r="E93" s="257"/>
      <c r="F93" s="257"/>
      <c r="G93" s="257"/>
      <c r="H93" s="257"/>
      <c r="I93" s="257"/>
      <c r="J93" s="257"/>
      <c r="K93" s="257"/>
      <c r="L93" s="257"/>
      <c r="M93" s="257"/>
      <c r="N93" s="257"/>
      <c r="O93" s="257"/>
      <c r="P93" s="257"/>
      <c r="Q93" s="257"/>
      <c r="R93" s="257"/>
      <c r="S93" s="257"/>
      <c r="T93" s="257"/>
      <c r="U93" s="257"/>
      <c r="V93" s="257"/>
      <c r="W93" s="257"/>
      <c r="X93" s="257"/>
      <c r="Y93" s="257"/>
    </row>
    <row r="94" spans="2:25" s="55" customFormat="1" ht="15">
      <c r="B94" s="257"/>
      <c r="C94" s="258"/>
      <c r="D94" s="258"/>
      <c r="E94" s="257"/>
      <c r="F94" s="257"/>
      <c r="G94" s="257"/>
      <c r="H94" s="257"/>
      <c r="I94" s="257"/>
      <c r="J94" s="257"/>
      <c r="K94" s="257"/>
      <c r="L94" s="257"/>
      <c r="M94" s="257"/>
      <c r="N94" s="257"/>
      <c r="O94" s="257"/>
      <c r="P94" s="257"/>
      <c r="Q94" s="257"/>
      <c r="R94" s="257"/>
      <c r="S94" s="257"/>
      <c r="T94" s="257"/>
      <c r="U94" s="257"/>
      <c r="V94" s="257"/>
      <c r="W94" s="257"/>
      <c r="X94" s="257"/>
      <c r="Y94" s="257"/>
    </row>
    <row r="95" spans="2:25" s="55" customFormat="1" ht="15">
      <c r="B95" s="257"/>
      <c r="C95" s="258"/>
      <c r="D95" s="258"/>
      <c r="E95" s="257"/>
      <c r="F95" s="257"/>
      <c r="G95" s="257"/>
      <c r="H95" s="257"/>
      <c r="I95" s="257"/>
      <c r="J95" s="257"/>
      <c r="K95" s="257"/>
      <c r="L95" s="257"/>
      <c r="M95" s="257"/>
      <c r="N95" s="257"/>
      <c r="O95" s="257"/>
      <c r="P95" s="257"/>
      <c r="Q95" s="257"/>
      <c r="R95" s="257"/>
      <c r="S95" s="257"/>
      <c r="T95" s="257"/>
      <c r="U95" s="257"/>
      <c r="V95" s="257"/>
      <c r="W95" s="257"/>
      <c r="X95" s="257"/>
      <c r="Y95" s="257"/>
    </row>
    <row r="96" spans="2:25" s="55" customFormat="1" ht="15">
      <c r="B96" s="257"/>
      <c r="C96" s="258"/>
      <c r="D96" s="258"/>
      <c r="E96" s="257"/>
      <c r="F96" s="257"/>
      <c r="G96" s="257"/>
      <c r="H96" s="257"/>
      <c r="I96" s="257"/>
      <c r="J96" s="257"/>
      <c r="K96" s="257"/>
      <c r="L96" s="257"/>
      <c r="M96" s="257"/>
      <c r="N96" s="257"/>
      <c r="O96" s="257"/>
      <c r="P96" s="257"/>
      <c r="Q96" s="257"/>
      <c r="R96" s="257"/>
      <c r="S96" s="257"/>
      <c r="T96" s="257"/>
      <c r="U96" s="257"/>
      <c r="V96" s="257"/>
      <c r="W96" s="257"/>
      <c r="X96" s="257"/>
      <c r="Y96" s="257"/>
    </row>
    <row r="97" spans="2:25" s="55" customFormat="1" ht="15">
      <c r="B97" s="257"/>
      <c r="C97" s="258"/>
      <c r="D97" s="258"/>
      <c r="E97" s="257"/>
      <c r="F97" s="257"/>
      <c r="G97" s="257"/>
      <c r="H97" s="257"/>
      <c r="I97" s="257"/>
      <c r="J97" s="257"/>
      <c r="K97" s="257"/>
      <c r="L97" s="257"/>
      <c r="M97" s="257"/>
      <c r="N97" s="257"/>
      <c r="O97" s="257"/>
      <c r="P97" s="257"/>
      <c r="Q97" s="257"/>
      <c r="R97" s="257"/>
      <c r="S97" s="257"/>
      <c r="T97" s="257"/>
      <c r="U97" s="257"/>
      <c r="V97" s="257"/>
      <c r="W97" s="257"/>
      <c r="X97" s="257"/>
      <c r="Y97" s="257"/>
    </row>
    <row r="98" spans="2:25" s="55" customFormat="1" ht="15">
      <c r="B98" s="257"/>
      <c r="C98" s="258"/>
      <c r="D98" s="258"/>
      <c r="E98" s="257"/>
      <c r="F98" s="257"/>
      <c r="G98" s="257"/>
      <c r="H98" s="257"/>
      <c r="I98" s="257"/>
      <c r="J98" s="257"/>
      <c r="K98" s="257"/>
      <c r="L98" s="257"/>
      <c r="M98" s="257"/>
      <c r="N98" s="257"/>
      <c r="O98" s="257"/>
      <c r="P98" s="257"/>
      <c r="Q98" s="257"/>
      <c r="R98" s="257"/>
      <c r="S98" s="257"/>
      <c r="T98" s="257"/>
      <c r="U98" s="257"/>
      <c r="V98" s="257"/>
      <c r="W98" s="257"/>
      <c r="X98" s="257"/>
      <c r="Y98" s="257"/>
    </row>
    <row r="99" spans="2:25" s="55" customFormat="1" ht="15">
      <c r="B99" s="257"/>
      <c r="C99" s="258"/>
      <c r="D99" s="258"/>
      <c r="E99" s="257"/>
      <c r="F99" s="257"/>
      <c r="G99" s="257"/>
      <c r="H99" s="257"/>
      <c r="I99" s="257"/>
      <c r="J99" s="257"/>
      <c r="K99" s="257"/>
      <c r="L99" s="257"/>
      <c r="M99" s="257"/>
      <c r="N99" s="257"/>
      <c r="O99" s="257"/>
      <c r="P99" s="257"/>
      <c r="Q99" s="257"/>
      <c r="R99" s="257"/>
      <c r="S99" s="257"/>
      <c r="T99" s="257"/>
      <c r="U99" s="257"/>
      <c r="V99" s="257"/>
      <c r="W99" s="257"/>
      <c r="X99" s="257"/>
      <c r="Y99" s="257"/>
    </row>
    <row r="100" spans="2:25" s="55" customFormat="1" ht="15">
      <c r="B100" s="257"/>
      <c r="C100" s="258"/>
      <c r="D100" s="258"/>
      <c r="E100" s="257"/>
      <c r="F100" s="257"/>
      <c r="G100" s="257"/>
      <c r="H100" s="257"/>
      <c r="I100" s="257"/>
      <c r="J100" s="257"/>
      <c r="K100" s="257"/>
      <c r="L100" s="257"/>
      <c r="M100" s="257"/>
      <c r="N100" s="257"/>
      <c r="O100" s="257"/>
      <c r="P100" s="257"/>
      <c r="Q100" s="257"/>
      <c r="R100" s="257"/>
      <c r="S100" s="257"/>
      <c r="T100" s="257"/>
      <c r="U100" s="257"/>
      <c r="V100" s="257"/>
      <c r="W100" s="257"/>
      <c r="X100" s="257"/>
      <c r="Y100" s="257"/>
    </row>
    <row r="101" spans="2:25" s="55" customFormat="1" ht="15">
      <c r="B101" s="257"/>
      <c r="C101" s="258"/>
      <c r="D101" s="258"/>
      <c r="E101" s="257"/>
      <c r="F101" s="257"/>
      <c r="G101" s="257"/>
      <c r="H101" s="257"/>
      <c r="I101" s="257"/>
      <c r="J101" s="257"/>
      <c r="K101" s="257"/>
      <c r="L101" s="257"/>
      <c r="M101" s="257"/>
      <c r="N101" s="257"/>
      <c r="O101" s="257"/>
      <c r="P101" s="257"/>
      <c r="Q101" s="257"/>
      <c r="R101" s="257"/>
      <c r="S101" s="257"/>
      <c r="T101" s="257"/>
      <c r="U101" s="257"/>
      <c r="V101" s="257"/>
      <c r="W101" s="257"/>
      <c r="X101" s="257"/>
      <c r="Y101" s="257"/>
    </row>
    <row r="102" spans="2:25" s="55" customFormat="1" ht="15">
      <c r="B102" s="257"/>
      <c r="C102" s="258"/>
      <c r="D102" s="258"/>
      <c r="E102" s="257"/>
      <c r="F102" s="257"/>
      <c r="G102" s="257"/>
      <c r="H102" s="257"/>
      <c r="I102" s="257"/>
      <c r="J102" s="257"/>
      <c r="K102" s="257"/>
      <c r="L102" s="257"/>
      <c r="M102" s="257"/>
      <c r="N102" s="257"/>
      <c r="O102" s="257"/>
      <c r="P102" s="257"/>
      <c r="Q102" s="257"/>
      <c r="R102" s="257"/>
      <c r="S102" s="257"/>
      <c r="T102" s="257"/>
      <c r="U102" s="257"/>
      <c r="V102" s="257"/>
      <c r="W102" s="257"/>
      <c r="X102" s="257"/>
      <c r="Y102" s="257"/>
    </row>
    <row r="103" spans="2:25" s="55" customFormat="1" ht="15">
      <c r="B103" s="257"/>
      <c r="C103" s="257"/>
      <c r="D103" s="257"/>
      <c r="E103" s="257"/>
      <c r="F103" s="257"/>
      <c r="G103" s="257"/>
      <c r="H103" s="257"/>
      <c r="I103" s="257"/>
      <c r="J103" s="257"/>
      <c r="K103" s="257"/>
      <c r="L103" s="257"/>
      <c r="M103" s="257"/>
      <c r="N103" s="257"/>
      <c r="O103" s="257"/>
      <c r="P103" s="257"/>
      <c r="Q103" s="257"/>
      <c r="R103" s="257"/>
      <c r="S103" s="257"/>
      <c r="T103" s="257"/>
      <c r="U103" s="257"/>
      <c r="V103" s="257"/>
      <c r="W103" s="257"/>
      <c r="X103" s="257"/>
      <c r="Y103" s="257"/>
    </row>
    <row r="104" spans="2:25" s="55" customFormat="1" ht="15">
      <c r="B104" s="257"/>
      <c r="C104" s="257"/>
      <c r="D104" s="257"/>
      <c r="E104" s="257"/>
      <c r="F104" s="257"/>
      <c r="G104" s="257"/>
      <c r="H104" s="257"/>
      <c r="I104" s="257"/>
      <c r="J104" s="257"/>
      <c r="K104" s="257"/>
      <c r="L104" s="257"/>
      <c r="M104" s="257"/>
      <c r="N104" s="257"/>
      <c r="O104" s="257"/>
      <c r="P104" s="257"/>
      <c r="Q104" s="257"/>
      <c r="R104" s="257"/>
      <c r="S104" s="257"/>
      <c r="T104" s="257"/>
      <c r="U104" s="257"/>
      <c r="V104" s="257"/>
      <c r="W104" s="257"/>
      <c r="X104" s="257"/>
      <c r="Y104" s="257"/>
    </row>
    <row r="105" spans="2:25" s="55" customFormat="1" ht="15">
      <c r="B105" s="257"/>
      <c r="C105" s="257"/>
      <c r="D105" s="257"/>
      <c r="E105" s="257"/>
      <c r="F105" s="257"/>
      <c r="G105" s="257"/>
      <c r="H105" s="257"/>
      <c r="I105" s="257"/>
      <c r="J105" s="257"/>
      <c r="K105" s="257"/>
      <c r="L105" s="257"/>
      <c r="M105" s="257"/>
      <c r="N105" s="257"/>
      <c r="O105" s="257"/>
      <c r="P105" s="257"/>
      <c r="Q105" s="257"/>
      <c r="R105" s="257"/>
      <c r="S105" s="257"/>
      <c r="T105" s="257"/>
      <c r="U105" s="257"/>
      <c r="V105" s="257"/>
      <c r="W105" s="257"/>
      <c r="X105" s="257"/>
      <c r="Y105" s="257"/>
    </row>
    <row r="106" spans="2:25" s="55" customFormat="1" ht="15">
      <c r="B106" s="257"/>
      <c r="C106" s="257"/>
      <c r="D106" s="257"/>
      <c r="E106" s="257"/>
      <c r="F106" s="257"/>
      <c r="G106" s="257"/>
      <c r="H106" s="257"/>
      <c r="I106" s="257"/>
      <c r="J106" s="257"/>
      <c r="K106" s="257"/>
      <c r="L106" s="257"/>
      <c r="M106" s="257"/>
      <c r="N106" s="257"/>
      <c r="O106" s="257"/>
      <c r="P106" s="257"/>
      <c r="Q106" s="257"/>
      <c r="R106" s="257"/>
      <c r="S106" s="257"/>
      <c r="T106" s="257"/>
      <c r="U106" s="257"/>
      <c r="V106" s="257"/>
      <c r="W106" s="257"/>
      <c r="X106" s="257"/>
      <c r="Y106" s="257"/>
    </row>
    <row r="107" spans="2:25" s="55" customFormat="1" ht="15">
      <c r="B107" s="257"/>
      <c r="C107" s="257"/>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row>
    <row r="108" spans="2:25" s="55" customFormat="1" ht="15">
      <c r="B108" s="257"/>
      <c r="C108" s="257"/>
      <c r="D108" s="257"/>
      <c r="E108" s="257"/>
      <c r="F108" s="257"/>
      <c r="G108" s="257"/>
      <c r="H108" s="257"/>
      <c r="I108" s="257"/>
      <c r="J108" s="257"/>
      <c r="K108" s="257"/>
      <c r="L108" s="257"/>
      <c r="M108" s="257"/>
      <c r="N108" s="257"/>
      <c r="O108" s="257"/>
      <c r="P108" s="257"/>
      <c r="Q108" s="257"/>
      <c r="R108" s="257"/>
      <c r="S108" s="257"/>
      <c r="T108" s="257"/>
      <c r="U108" s="257"/>
      <c r="V108" s="257"/>
      <c r="W108" s="257"/>
      <c r="X108" s="257"/>
      <c r="Y108" s="257"/>
    </row>
    <row r="109" spans="2:25" s="55" customFormat="1" ht="15">
      <c r="B109" s="257"/>
      <c r="C109" s="257"/>
      <c r="D109" s="257"/>
      <c r="E109" s="257"/>
      <c r="F109" s="257"/>
      <c r="G109" s="257"/>
      <c r="H109" s="257"/>
      <c r="I109" s="257"/>
      <c r="J109" s="257"/>
      <c r="K109" s="257"/>
      <c r="L109" s="257"/>
      <c r="M109" s="257"/>
      <c r="N109" s="257"/>
      <c r="O109" s="257"/>
      <c r="P109" s="257"/>
      <c r="Q109" s="257"/>
      <c r="R109" s="257"/>
      <c r="S109" s="257"/>
      <c r="T109" s="257"/>
      <c r="U109" s="257"/>
      <c r="V109" s="257"/>
      <c r="W109" s="257"/>
      <c r="X109" s="257"/>
      <c r="Y109" s="257"/>
    </row>
    <row r="110" spans="2:25" s="55" customFormat="1" ht="15">
      <c r="B110" s="257"/>
      <c r="C110" s="257"/>
      <c r="D110" s="257"/>
      <c r="E110" s="257"/>
      <c r="F110" s="257"/>
      <c r="G110" s="257"/>
      <c r="H110" s="257"/>
      <c r="I110" s="257"/>
      <c r="J110" s="257"/>
      <c r="K110" s="257"/>
      <c r="L110" s="257"/>
      <c r="M110" s="257"/>
      <c r="N110" s="257"/>
      <c r="O110" s="257"/>
      <c r="P110" s="257"/>
      <c r="Q110" s="257"/>
      <c r="R110" s="257"/>
      <c r="S110" s="257"/>
      <c r="T110" s="257"/>
      <c r="U110" s="257"/>
      <c r="V110" s="257"/>
      <c r="W110" s="257"/>
      <c r="X110" s="257"/>
      <c r="Y110" s="257"/>
    </row>
    <row r="111" spans="2:25" s="55" customFormat="1" ht="15">
      <c r="B111" s="257"/>
      <c r="C111" s="257"/>
      <c r="D111" s="257"/>
      <c r="E111" s="257"/>
      <c r="F111" s="257"/>
      <c r="G111" s="257"/>
      <c r="H111" s="257"/>
      <c r="I111" s="257"/>
      <c r="J111" s="257"/>
      <c r="K111" s="257"/>
      <c r="L111" s="257"/>
      <c r="M111" s="257"/>
      <c r="N111" s="257"/>
      <c r="O111" s="257"/>
      <c r="P111" s="257"/>
      <c r="Q111" s="257"/>
      <c r="R111" s="257"/>
      <c r="S111" s="257"/>
      <c r="T111" s="257"/>
      <c r="U111" s="257"/>
      <c r="V111" s="257"/>
      <c r="W111" s="257"/>
      <c r="X111" s="257"/>
      <c r="Y111" s="257"/>
    </row>
    <row r="112" spans="2:25" s="55" customFormat="1" ht="15">
      <c r="B112" s="257"/>
      <c r="C112" s="257"/>
      <c r="D112" s="257"/>
      <c r="E112" s="257"/>
      <c r="F112" s="257"/>
      <c r="G112" s="257"/>
      <c r="H112" s="257"/>
      <c r="I112" s="257"/>
      <c r="J112" s="257"/>
      <c r="K112" s="257"/>
      <c r="L112" s="257"/>
      <c r="M112" s="257"/>
      <c r="N112" s="257"/>
      <c r="O112" s="257"/>
      <c r="P112" s="257"/>
      <c r="Q112" s="257"/>
      <c r="R112" s="257"/>
      <c r="S112" s="257"/>
      <c r="T112" s="257"/>
      <c r="U112" s="257"/>
      <c r="V112" s="257"/>
      <c r="W112" s="257"/>
      <c r="X112" s="257"/>
      <c r="Y112" s="257"/>
    </row>
    <row r="113" spans="2:25" s="55" customFormat="1" ht="15">
      <c r="B113" s="257"/>
      <c r="C113" s="257"/>
      <c r="D113" s="257"/>
      <c r="E113" s="257"/>
      <c r="F113" s="257"/>
      <c r="G113" s="257"/>
      <c r="H113" s="257"/>
      <c r="I113" s="257"/>
      <c r="J113" s="257"/>
      <c r="K113" s="257"/>
      <c r="L113" s="257"/>
      <c r="M113" s="257"/>
      <c r="N113" s="257"/>
      <c r="O113" s="257"/>
      <c r="P113" s="257"/>
      <c r="Q113" s="257"/>
      <c r="R113" s="257"/>
      <c r="S113" s="257"/>
      <c r="T113" s="257"/>
      <c r="U113" s="257"/>
      <c r="V113" s="257"/>
      <c r="W113" s="257"/>
      <c r="X113" s="257"/>
      <c r="Y113" s="257"/>
    </row>
    <row r="114" spans="2:25" s="55" customFormat="1" ht="15">
      <c r="B114" s="257"/>
      <c r="C114" s="257"/>
      <c r="D114" s="257"/>
      <c r="E114" s="257"/>
      <c r="F114" s="257"/>
      <c r="G114" s="257"/>
      <c r="H114" s="257"/>
      <c r="I114" s="257"/>
      <c r="J114" s="257"/>
      <c r="K114" s="257"/>
      <c r="L114" s="257"/>
      <c r="M114" s="257"/>
      <c r="N114" s="257"/>
      <c r="O114" s="257"/>
      <c r="P114" s="257"/>
      <c r="Q114" s="257"/>
      <c r="R114" s="257"/>
      <c r="S114" s="257"/>
      <c r="T114" s="257"/>
      <c r="U114" s="257"/>
      <c r="V114" s="257"/>
      <c r="W114" s="257"/>
      <c r="X114" s="257"/>
      <c r="Y114" s="257"/>
    </row>
    <row r="115" spans="2:25" ht="15">
      <c r="B115" s="215"/>
      <c r="C115" s="215"/>
      <c r="D115" s="215"/>
      <c r="E115" s="215"/>
      <c r="F115" s="215"/>
      <c r="G115" s="215"/>
      <c r="H115" s="215"/>
      <c r="I115" s="215"/>
      <c r="J115" s="215"/>
      <c r="K115" s="215"/>
      <c r="L115" s="215"/>
      <c r="M115" s="215"/>
      <c r="N115" s="215"/>
      <c r="O115" s="215"/>
      <c r="P115" s="215"/>
      <c r="Q115" s="215"/>
      <c r="R115" s="215"/>
      <c r="S115" s="215"/>
      <c r="T115" s="215"/>
      <c r="U115" s="215"/>
      <c r="V115" s="215"/>
      <c r="W115" s="215"/>
      <c r="X115" s="215"/>
      <c r="Y115" s="215"/>
    </row>
    <row r="116" spans="2:25" ht="15">
      <c r="B116" s="215"/>
      <c r="C116" s="215"/>
      <c r="D116" s="215"/>
      <c r="E116" s="215"/>
      <c r="F116" s="215"/>
      <c r="G116" s="215"/>
      <c r="H116" s="215"/>
      <c r="I116" s="215"/>
      <c r="J116" s="215"/>
      <c r="K116" s="215"/>
      <c r="L116" s="215"/>
      <c r="M116" s="215"/>
      <c r="N116" s="215"/>
      <c r="O116" s="215"/>
      <c r="P116" s="215"/>
      <c r="Q116" s="215"/>
      <c r="R116" s="215"/>
      <c r="S116" s="215"/>
      <c r="T116" s="215"/>
      <c r="U116" s="215"/>
      <c r="V116" s="215"/>
      <c r="W116" s="215"/>
      <c r="X116" s="215"/>
      <c r="Y116" s="215"/>
    </row>
  </sheetData>
  <mergeCells count="10">
    <mergeCell ref="A1:N1"/>
    <mergeCell ref="M26:N27"/>
    <mergeCell ref="H26:H27"/>
    <mergeCell ref="C26:G26"/>
    <mergeCell ref="C3:M3"/>
    <mergeCell ref="A3:A4"/>
    <mergeCell ref="B3:B4"/>
    <mergeCell ref="A26:A27"/>
    <mergeCell ref="B26:B27"/>
    <mergeCell ref="K26:L27"/>
  </mergeCells>
  <printOptions horizontalCentered="1" verticalCentered="1"/>
  <pageMargins left="0.6299212598425197" right="0.6299212598425197" top="0" bottom="0" header="0.31496062992125984" footer="0.31496062992125984"/>
  <pageSetup fitToHeight="1" fitToWidth="1" horizontalDpi="600" verticalDpi="600" orientation="landscape" paperSize="9" scale="70"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X149"/>
  <sheetViews>
    <sheetView showGridLines="0" zoomScale="60" zoomScaleNormal="60" workbookViewId="0" topLeftCell="A1">
      <selection activeCell="O32" sqref="O32"/>
    </sheetView>
  </sheetViews>
  <sheetFormatPr defaultColWidth="9.140625" defaultRowHeight="15"/>
  <sheetData>
    <row r="2" ht="18.75">
      <c r="A2" s="144"/>
    </row>
    <row r="4" ht="18.75">
      <c r="X4" s="189"/>
    </row>
    <row r="5" ht="18.75">
      <c r="X5" s="189"/>
    </row>
    <row r="45" spans="1:11" ht="15">
      <c r="A45" s="302"/>
      <c r="B45" s="302"/>
      <c r="C45" s="302"/>
      <c r="D45" s="302"/>
      <c r="E45" s="302"/>
      <c r="F45" s="302"/>
      <c r="G45" s="302"/>
      <c r="H45" s="302"/>
      <c r="I45" s="302"/>
      <c r="J45" s="302"/>
      <c r="K45" s="302"/>
    </row>
    <row r="46" spans="1:11" ht="15">
      <c r="A46" s="302"/>
      <c r="B46" s="302"/>
      <c r="C46" s="302"/>
      <c r="D46" s="302"/>
      <c r="E46" s="302"/>
      <c r="F46" s="302"/>
      <c r="G46" s="302"/>
      <c r="H46" s="302"/>
      <c r="I46" s="302"/>
      <c r="J46" s="302"/>
      <c r="K46" s="302"/>
    </row>
    <row r="47" spans="1:11" ht="15">
      <c r="A47" s="302"/>
      <c r="B47" s="302"/>
      <c r="C47" s="302"/>
      <c r="D47" s="302"/>
      <c r="E47" s="302"/>
      <c r="F47" s="302"/>
      <c r="G47" s="302"/>
      <c r="H47" s="302"/>
      <c r="I47" s="302"/>
      <c r="J47" s="302"/>
      <c r="K47" s="302"/>
    </row>
    <row r="48" spans="1:11" ht="15">
      <c r="A48" s="302"/>
      <c r="B48" s="302"/>
      <c r="C48" s="302"/>
      <c r="D48" s="302"/>
      <c r="E48" s="302"/>
      <c r="F48" s="302"/>
      <c r="G48" s="302"/>
      <c r="H48" s="302"/>
      <c r="I48" s="302"/>
      <c r="J48" s="302"/>
      <c r="K48" s="302"/>
    </row>
    <row r="87" spans="1:24" ht="15">
      <c r="A87" s="186"/>
      <c r="B87" s="186"/>
      <c r="C87" s="186"/>
      <c r="D87" s="186"/>
      <c r="E87" s="186"/>
      <c r="F87" s="186"/>
      <c r="G87" s="186"/>
      <c r="H87" s="186"/>
      <c r="I87" s="186"/>
      <c r="J87" s="186"/>
      <c r="K87" s="186"/>
      <c r="L87" s="186"/>
      <c r="M87" s="186"/>
      <c r="N87" s="186"/>
      <c r="O87" s="186"/>
      <c r="P87" s="186"/>
      <c r="Q87" s="186"/>
      <c r="R87" s="186"/>
      <c r="S87" s="186"/>
      <c r="T87" s="186"/>
      <c r="U87" s="186"/>
      <c r="V87" s="186"/>
      <c r="W87" s="186"/>
      <c r="X87" s="186"/>
    </row>
    <row r="88" spans="1:24" ht="15">
      <c r="A88" s="186"/>
      <c r="B88" s="186"/>
      <c r="C88" s="186"/>
      <c r="D88" s="186"/>
      <c r="E88" s="186"/>
      <c r="F88" s="186"/>
      <c r="G88" s="186"/>
      <c r="H88" s="186"/>
      <c r="I88" s="186"/>
      <c r="J88" s="186"/>
      <c r="K88" s="186"/>
      <c r="L88" s="186"/>
      <c r="M88" s="186"/>
      <c r="N88" s="186"/>
      <c r="O88" s="186"/>
      <c r="P88" s="186"/>
      <c r="Q88" s="186"/>
      <c r="R88" s="186"/>
      <c r="S88" s="186"/>
      <c r="T88" s="186"/>
      <c r="U88" s="186"/>
      <c r="V88" s="186"/>
      <c r="W88" s="186"/>
      <c r="X88" s="186"/>
    </row>
    <row r="89" spans="1:24" ht="15">
      <c r="A89" s="186"/>
      <c r="B89" s="186"/>
      <c r="C89" s="186"/>
      <c r="D89" s="186"/>
      <c r="E89" s="186"/>
      <c r="F89" s="186"/>
      <c r="G89" s="186"/>
      <c r="H89" s="186"/>
      <c r="I89" s="186"/>
      <c r="J89" s="186"/>
      <c r="K89" s="186"/>
      <c r="L89" s="186"/>
      <c r="M89" s="186"/>
      <c r="N89" s="186"/>
      <c r="O89" s="186"/>
      <c r="P89" s="186"/>
      <c r="Q89" s="186"/>
      <c r="R89" s="186"/>
      <c r="S89" s="186"/>
      <c r="T89" s="186"/>
      <c r="U89" s="186"/>
      <c r="V89" s="186"/>
      <c r="W89" s="186"/>
      <c r="X89" s="186"/>
    </row>
    <row r="90" spans="1:24" ht="15">
      <c r="A90" s="186"/>
      <c r="B90" s="186"/>
      <c r="C90" s="186"/>
      <c r="D90" s="186"/>
      <c r="E90" s="186"/>
      <c r="F90" s="186"/>
      <c r="G90" s="186"/>
      <c r="H90" s="186"/>
      <c r="I90" s="186"/>
      <c r="J90" s="186"/>
      <c r="K90" s="186"/>
      <c r="L90" s="186"/>
      <c r="M90" s="186"/>
      <c r="N90" s="186"/>
      <c r="O90" s="186"/>
      <c r="P90" s="186"/>
      <c r="Q90" s="186"/>
      <c r="R90" s="186"/>
      <c r="S90" s="186"/>
      <c r="T90" s="186"/>
      <c r="U90" s="186"/>
      <c r="V90" s="186"/>
      <c r="W90" s="186"/>
      <c r="X90" s="186"/>
    </row>
    <row r="91" spans="1:24" ht="15">
      <c r="A91" s="186"/>
      <c r="B91" s="186"/>
      <c r="C91" s="186"/>
      <c r="D91" s="186"/>
      <c r="E91" s="186"/>
      <c r="F91" s="186"/>
      <c r="G91" s="186"/>
      <c r="H91" s="186"/>
      <c r="I91" s="186"/>
      <c r="J91" s="186"/>
      <c r="K91" s="186"/>
      <c r="L91" s="186"/>
      <c r="M91" s="186"/>
      <c r="N91" s="186"/>
      <c r="O91" s="186"/>
      <c r="P91" s="186"/>
      <c r="Q91" s="186"/>
      <c r="R91" s="186"/>
      <c r="S91" s="186"/>
      <c r="T91" s="186"/>
      <c r="U91" s="186"/>
      <c r="V91" s="186"/>
      <c r="W91" s="186"/>
      <c r="X91" s="186"/>
    </row>
    <row r="92" spans="1:24" ht="15">
      <c r="A92" s="186"/>
      <c r="B92" s="186"/>
      <c r="C92" s="186"/>
      <c r="D92" s="186"/>
      <c r="E92" s="186"/>
      <c r="F92" s="186"/>
      <c r="G92" s="186"/>
      <c r="H92" s="186"/>
      <c r="I92" s="186"/>
      <c r="J92" s="186"/>
      <c r="K92" s="186"/>
      <c r="L92" s="186"/>
      <c r="M92" s="186"/>
      <c r="N92" s="186"/>
      <c r="O92" s="186"/>
      <c r="P92" s="186"/>
      <c r="Q92" s="186"/>
      <c r="R92" s="186"/>
      <c r="S92" s="186"/>
      <c r="T92" s="186"/>
      <c r="U92" s="186"/>
      <c r="V92" s="186"/>
      <c r="W92" s="186"/>
      <c r="X92" s="186"/>
    </row>
    <row r="93" spans="1:24" ht="15">
      <c r="A93" s="186"/>
      <c r="B93" s="186"/>
      <c r="C93" s="186"/>
      <c r="D93" s="186"/>
      <c r="E93" s="186"/>
      <c r="F93" s="186"/>
      <c r="G93" s="186"/>
      <c r="H93" s="186"/>
      <c r="I93" s="186"/>
      <c r="J93" s="186"/>
      <c r="K93" s="186"/>
      <c r="L93" s="186"/>
      <c r="M93" s="186"/>
      <c r="N93" s="186"/>
      <c r="O93" s="186"/>
      <c r="P93" s="186"/>
      <c r="Q93" s="186"/>
      <c r="R93" s="186"/>
      <c r="S93" s="186"/>
      <c r="T93" s="186"/>
      <c r="U93" s="186"/>
      <c r="V93" s="186"/>
      <c r="W93" s="186"/>
      <c r="X93" s="186"/>
    </row>
    <row r="94" spans="1:24" ht="15">
      <c r="A94" s="186"/>
      <c r="B94" s="186"/>
      <c r="C94" s="186"/>
      <c r="D94" s="186"/>
      <c r="E94" s="186"/>
      <c r="F94" s="186"/>
      <c r="G94" s="186"/>
      <c r="H94" s="186"/>
      <c r="I94" s="186"/>
      <c r="J94" s="186"/>
      <c r="K94" s="186"/>
      <c r="L94" s="186"/>
      <c r="M94" s="186"/>
      <c r="N94" s="186"/>
      <c r="O94" s="186"/>
      <c r="P94" s="186"/>
      <c r="Q94" s="186"/>
      <c r="R94" s="186"/>
      <c r="S94" s="186"/>
      <c r="T94" s="186"/>
      <c r="U94" s="186"/>
      <c r="V94" s="186"/>
      <c r="W94" s="186"/>
      <c r="X94" s="186"/>
    </row>
    <row r="95" spans="1:24" ht="15">
      <c r="A95" s="186"/>
      <c r="B95" s="186"/>
      <c r="C95" s="186"/>
      <c r="D95" s="186"/>
      <c r="E95" s="186"/>
      <c r="F95" s="186"/>
      <c r="G95" s="186"/>
      <c r="H95" s="186"/>
      <c r="I95" s="186"/>
      <c r="J95" s="186"/>
      <c r="K95" s="186"/>
      <c r="L95" s="186"/>
      <c r="M95" s="186"/>
      <c r="N95" s="186"/>
      <c r="O95" s="186"/>
      <c r="P95" s="186"/>
      <c r="Q95" s="186"/>
      <c r="R95" s="186"/>
      <c r="S95" s="186"/>
      <c r="T95" s="186"/>
      <c r="U95" s="186"/>
      <c r="V95" s="186"/>
      <c r="W95" s="186"/>
      <c r="X95" s="186"/>
    </row>
    <row r="96" spans="1:24" ht="15">
      <c r="A96" s="186"/>
      <c r="B96" s="186"/>
      <c r="C96" s="186"/>
      <c r="D96" s="186"/>
      <c r="E96" s="186"/>
      <c r="F96" s="186"/>
      <c r="G96" s="186"/>
      <c r="H96" s="186"/>
      <c r="I96" s="186"/>
      <c r="J96" s="186"/>
      <c r="K96" s="186"/>
      <c r="L96" s="186"/>
      <c r="M96" s="186"/>
      <c r="N96" s="186"/>
      <c r="O96" s="186"/>
      <c r="P96" s="186"/>
      <c r="Q96" s="186"/>
      <c r="R96" s="186"/>
      <c r="S96" s="186"/>
      <c r="T96" s="186"/>
      <c r="U96" s="186"/>
      <c r="V96" s="186"/>
      <c r="W96" s="186"/>
      <c r="X96" s="186"/>
    </row>
    <row r="97" spans="1:24" ht="15">
      <c r="A97" s="186"/>
      <c r="B97" s="186"/>
      <c r="C97" s="186"/>
      <c r="D97" s="186"/>
      <c r="E97" s="186"/>
      <c r="F97" s="186"/>
      <c r="G97" s="186"/>
      <c r="H97" s="186"/>
      <c r="I97" s="186"/>
      <c r="J97" s="186"/>
      <c r="K97" s="186"/>
      <c r="L97" s="186"/>
      <c r="M97" s="186"/>
      <c r="N97" s="186"/>
      <c r="O97" s="186"/>
      <c r="P97" s="186"/>
      <c r="Q97" s="186"/>
      <c r="R97" s="186"/>
      <c r="S97" s="186"/>
      <c r="T97" s="186"/>
      <c r="U97" s="186"/>
      <c r="V97" s="186"/>
      <c r="W97" s="186"/>
      <c r="X97" s="186"/>
    </row>
    <row r="98" spans="1:24" ht="15">
      <c r="A98" s="186"/>
      <c r="B98" s="186"/>
      <c r="C98" s="186"/>
      <c r="D98" s="186"/>
      <c r="E98" s="186"/>
      <c r="F98" s="186"/>
      <c r="G98" s="186"/>
      <c r="H98" s="186"/>
      <c r="I98" s="186"/>
      <c r="J98" s="186"/>
      <c r="K98" s="186"/>
      <c r="L98" s="186"/>
      <c r="M98" s="186"/>
      <c r="N98" s="186"/>
      <c r="O98" s="186"/>
      <c r="P98" s="186"/>
      <c r="Q98" s="186"/>
      <c r="R98" s="186"/>
      <c r="S98" s="186"/>
      <c r="T98" s="186"/>
      <c r="U98" s="186"/>
      <c r="V98" s="186"/>
      <c r="W98" s="186"/>
      <c r="X98" s="186"/>
    </row>
    <row r="99" spans="1:24" ht="15">
      <c r="A99" s="186"/>
      <c r="B99" s="186"/>
      <c r="C99" s="186"/>
      <c r="D99" s="186"/>
      <c r="E99" s="186"/>
      <c r="F99" s="186"/>
      <c r="G99" s="186"/>
      <c r="H99" s="186"/>
      <c r="I99" s="186"/>
      <c r="J99" s="186"/>
      <c r="K99" s="186"/>
      <c r="L99" s="186"/>
      <c r="M99" s="186"/>
      <c r="N99" s="186"/>
      <c r="O99" s="186"/>
      <c r="P99" s="186"/>
      <c r="Q99" s="186"/>
      <c r="R99" s="186"/>
      <c r="S99" s="186"/>
      <c r="T99" s="186"/>
      <c r="U99" s="186"/>
      <c r="V99" s="186"/>
      <c r="W99" s="186"/>
      <c r="X99" s="186"/>
    </row>
    <row r="100" spans="1:24" ht="15">
      <c r="A100" s="186"/>
      <c r="B100" s="186"/>
      <c r="C100" s="186"/>
      <c r="D100" s="186"/>
      <c r="E100" s="186"/>
      <c r="F100" s="186"/>
      <c r="G100" s="186"/>
      <c r="H100" s="186"/>
      <c r="I100" s="186"/>
      <c r="J100" s="186"/>
      <c r="K100" s="186"/>
      <c r="L100" s="186"/>
      <c r="M100" s="186"/>
      <c r="N100" s="186"/>
      <c r="O100" s="186"/>
      <c r="P100" s="186"/>
      <c r="Q100" s="186"/>
      <c r="R100" s="186"/>
      <c r="S100" s="186"/>
      <c r="T100" s="186"/>
      <c r="U100" s="186"/>
      <c r="V100" s="186"/>
      <c r="W100" s="186"/>
      <c r="X100" s="186"/>
    </row>
    <row r="101" spans="1:24" ht="15">
      <c r="A101" s="186"/>
      <c r="B101" s="186"/>
      <c r="C101" s="186"/>
      <c r="D101" s="186"/>
      <c r="E101" s="186"/>
      <c r="F101" s="186"/>
      <c r="G101" s="186"/>
      <c r="H101" s="186"/>
      <c r="I101" s="186"/>
      <c r="J101" s="186"/>
      <c r="K101" s="186"/>
      <c r="L101" s="186"/>
      <c r="M101" s="186"/>
      <c r="N101" s="186"/>
      <c r="O101" s="186"/>
      <c r="P101" s="186"/>
      <c r="Q101" s="186"/>
      <c r="R101" s="186"/>
      <c r="S101" s="186"/>
      <c r="T101" s="186"/>
      <c r="U101" s="186"/>
      <c r="V101" s="186"/>
      <c r="W101" s="186"/>
      <c r="X101" s="186"/>
    </row>
    <row r="102" spans="1:24" ht="15">
      <c r="A102" s="186"/>
      <c r="B102" s="186"/>
      <c r="C102" s="186"/>
      <c r="D102" s="186"/>
      <c r="E102" s="186"/>
      <c r="F102" s="186"/>
      <c r="G102" s="186"/>
      <c r="H102" s="186"/>
      <c r="I102" s="186"/>
      <c r="J102" s="186"/>
      <c r="K102" s="186"/>
      <c r="L102" s="186"/>
      <c r="M102" s="186"/>
      <c r="N102" s="186"/>
      <c r="O102" s="186"/>
      <c r="P102" s="186"/>
      <c r="Q102" s="186"/>
      <c r="R102" s="186"/>
      <c r="S102" s="186"/>
      <c r="T102" s="186"/>
      <c r="U102" s="186"/>
      <c r="V102" s="186"/>
      <c r="W102" s="186"/>
      <c r="X102" s="186"/>
    </row>
    <row r="103" spans="1:24" ht="15">
      <c r="A103" s="186"/>
      <c r="B103" s="186"/>
      <c r="C103" s="186"/>
      <c r="D103" s="186"/>
      <c r="E103" s="186"/>
      <c r="F103" s="186"/>
      <c r="G103" s="186"/>
      <c r="H103" s="186"/>
      <c r="I103" s="186"/>
      <c r="J103" s="186"/>
      <c r="K103" s="186"/>
      <c r="L103" s="186"/>
      <c r="M103" s="186"/>
      <c r="N103" s="186"/>
      <c r="O103" s="186"/>
      <c r="P103" s="186"/>
      <c r="Q103" s="186"/>
      <c r="R103" s="186"/>
      <c r="S103" s="186"/>
      <c r="T103" s="186"/>
      <c r="U103" s="186"/>
      <c r="V103" s="186"/>
      <c r="W103" s="186"/>
      <c r="X103" s="186"/>
    </row>
    <row r="104" spans="1:24" ht="15">
      <c r="A104" s="186"/>
      <c r="B104" s="186"/>
      <c r="C104" s="186"/>
      <c r="D104" s="186"/>
      <c r="E104" s="186"/>
      <c r="F104" s="186"/>
      <c r="G104" s="186"/>
      <c r="H104" s="186"/>
      <c r="I104" s="186"/>
      <c r="J104" s="186"/>
      <c r="K104" s="186"/>
      <c r="L104" s="186"/>
      <c r="M104" s="186"/>
      <c r="N104" s="186"/>
      <c r="O104" s="186"/>
      <c r="P104" s="186"/>
      <c r="Q104" s="186"/>
      <c r="R104" s="186"/>
      <c r="S104" s="186"/>
      <c r="T104" s="186"/>
      <c r="U104" s="186"/>
      <c r="V104" s="186"/>
      <c r="W104" s="186"/>
      <c r="X104" s="186"/>
    </row>
    <row r="105" spans="1:24" ht="15">
      <c r="A105" s="186"/>
      <c r="B105" s="186"/>
      <c r="C105" s="186"/>
      <c r="D105" s="186"/>
      <c r="E105" s="186"/>
      <c r="F105" s="186"/>
      <c r="G105" s="186"/>
      <c r="H105" s="186"/>
      <c r="I105" s="186"/>
      <c r="J105" s="186"/>
      <c r="K105" s="186"/>
      <c r="L105" s="186"/>
      <c r="M105" s="186"/>
      <c r="N105" s="186"/>
      <c r="O105" s="186"/>
      <c r="P105" s="186"/>
      <c r="Q105" s="186"/>
      <c r="R105" s="186"/>
      <c r="S105" s="186"/>
      <c r="T105" s="186"/>
      <c r="U105" s="186"/>
      <c r="V105" s="186"/>
      <c r="W105" s="186"/>
      <c r="X105" s="186"/>
    </row>
    <row r="106" spans="1:24" ht="15">
      <c r="A106" s="186"/>
      <c r="B106" s="186"/>
      <c r="C106" s="186"/>
      <c r="D106" s="186"/>
      <c r="E106" s="186"/>
      <c r="F106" s="186"/>
      <c r="G106" s="186"/>
      <c r="H106" s="186"/>
      <c r="I106" s="186"/>
      <c r="J106" s="186"/>
      <c r="K106" s="186"/>
      <c r="L106" s="186"/>
      <c r="M106" s="186"/>
      <c r="N106" s="186"/>
      <c r="O106" s="186"/>
      <c r="P106" s="186"/>
      <c r="Q106" s="186"/>
      <c r="R106" s="186"/>
      <c r="S106" s="186"/>
      <c r="T106" s="186"/>
      <c r="U106" s="186"/>
      <c r="V106" s="186"/>
      <c r="W106" s="186"/>
      <c r="X106" s="186"/>
    </row>
    <row r="107" spans="1:24" ht="15">
      <c r="A107" s="186"/>
      <c r="B107" s="186"/>
      <c r="C107" s="186"/>
      <c r="D107" s="186"/>
      <c r="E107" s="186"/>
      <c r="F107" s="186"/>
      <c r="G107" s="186"/>
      <c r="H107" s="186"/>
      <c r="I107" s="186"/>
      <c r="J107" s="186"/>
      <c r="K107" s="186"/>
      <c r="L107" s="186"/>
      <c r="M107" s="186"/>
      <c r="N107" s="186"/>
      <c r="O107" s="186"/>
      <c r="P107" s="186"/>
      <c r="Q107" s="186"/>
      <c r="R107" s="186"/>
      <c r="S107" s="186"/>
      <c r="T107" s="186"/>
      <c r="U107" s="186"/>
      <c r="V107" s="186"/>
      <c r="W107" s="186"/>
      <c r="X107" s="186"/>
    </row>
    <row r="108" spans="1:24" ht="15">
      <c r="A108" s="186"/>
      <c r="B108" s="186"/>
      <c r="C108" s="186"/>
      <c r="D108" s="186"/>
      <c r="E108" s="186"/>
      <c r="F108" s="186"/>
      <c r="G108" s="186"/>
      <c r="H108" s="186"/>
      <c r="I108" s="186"/>
      <c r="J108" s="186"/>
      <c r="K108" s="186"/>
      <c r="L108" s="186"/>
      <c r="M108" s="186"/>
      <c r="N108" s="186"/>
      <c r="O108" s="186"/>
      <c r="P108" s="186"/>
      <c r="Q108" s="186"/>
      <c r="R108" s="186"/>
      <c r="S108" s="186"/>
      <c r="T108" s="186"/>
      <c r="U108" s="186"/>
      <c r="V108" s="186"/>
      <c r="W108" s="186"/>
      <c r="X108" s="186"/>
    </row>
    <row r="109" spans="1:24" ht="15">
      <c r="A109" s="186"/>
      <c r="B109" s="186"/>
      <c r="C109" s="186"/>
      <c r="D109" s="186"/>
      <c r="E109" s="186"/>
      <c r="F109" s="186"/>
      <c r="G109" s="186"/>
      <c r="H109" s="186"/>
      <c r="I109" s="186"/>
      <c r="J109" s="186"/>
      <c r="K109" s="186"/>
      <c r="L109" s="186"/>
      <c r="M109" s="186"/>
      <c r="N109" s="186"/>
      <c r="O109" s="186"/>
      <c r="P109" s="186"/>
      <c r="Q109" s="186"/>
      <c r="R109" s="186"/>
      <c r="S109" s="186"/>
      <c r="T109" s="186"/>
      <c r="U109" s="186"/>
      <c r="V109" s="186"/>
      <c r="W109" s="186"/>
      <c r="X109" s="186"/>
    </row>
    <row r="110" spans="1:24" ht="15">
      <c r="A110" s="186"/>
      <c r="B110" s="186"/>
      <c r="C110" s="186"/>
      <c r="D110" s="186"/>
      <c r="E110" s="186"/>
      <c r="F110" s="186"/>
      <c r="G110" s="186"/>
      <c r="H110" s="186"/>
      <c r="I110" s="186"/>
      <c r="J110" s="186"/>
      <c r="K110" s="186"/>
      <c r="L110" s="186"/>
      <c r="M110" s="186"/>
      <c r="N110" s="186"/>
      <c r="O110" s="186"/>
      <c r="P110" s="186"/>
      <c r="Q110" s="186"/>
      <c r="R110" s="186"/>
      <c r="S110" s="186"/>
      <c r="T110" s="186"/>
      <c r="U110" s="186"/>
      <c r="V110" s="186"/>
      <c r="W110" s="186"/>
      <c r="X110" s="186"/>
    </row>
    <row r="111" spans="1:24" ht="15">
      <c r="A111" s="186"/>
      <c r="B111" s="186"/>
      <c r="C111" s="186"/>
      <c r="D111" s="186"/>
      <c r="E111" s="186"/>
      <c r="F111" s="186"/>
      <c r="G111" s="186"/>
      <c r="H111" s="186"/>
      <c r="I111" s="186"/>
      <c r="J111" s="186"/>
      <c r="K111" s="186"/>
      <c r="L111" s="186"/>
      <c r="M111" s="186"/>
      <c r="N111" s="186"/>
      <c r="O111" s="186"/>
      <c r="P111" s="186"/>
      <c r="Q111" s="186"/>
      <c r="R111" s="186"/>
      <c r="S111" s="186"/>
      <c r="T111" s="186"/>
      <c r="U111" s="186"/>
      <c r="V111" s="186"/>
      <c r="W111" s="186"/>
      <c r="X111" s="186"/>
    </row>
    <row r="112" spans="1:24" ht="15">
      <c r="A112" s="186"/>
      <c r="B112" s="186"/>
      <c r="C112" s="186"/>
      <c r="D112" s="186"/>
      <c r="E112" s="186"/>
      <c r="F112" s="186"/>
      <c r="G112" s="186"/>
      <c r="H112" s="186"/>
      <c r="I112" s="186"/>
      <c r="J112" s="186"/>
      <c r="K112" s="186"/>
      <c r="L112" s="186"/>
      <c r="M112" s="186"/>
      <c r="N112" s="186"/>
      <c r="O112" s="186"/>
      <c r="P112" s="186"/>
      <c r="Q112" s="186"/>
      <c r="R112" s="186"/>
      <c r="S112" s="186"/>
      <c r="T112" s="186"/>
      <c r="U112" s="186"/>
      <c r="V112" s="186"/>
      <c r="W112" s="186"/>
      <c r="X112" s="186"/>
    </row>
    <row r="113" spans="1:24" ht="15">
      <c r="A113" s="186"/>
      <c r="B113" s="186"/>
      <c r="C113" s="186"/>
      <c r="D113" s="186"/>
      <c r="E113" s="186"/>
      <c r="F113" s="186"/>
      <c r="G113" s="186"/>
      <c r="H113" s="186"/>
      <c r="I113" s="186"/>
      <c r="J113" s="186"/>
      <c r="K113" s="186"/>
      <c r="L113" s="186"/>
      <c r="M113" s="186"/>
      <c r="N113" s="186"/>
      <c r="O113" s="186"/>
      <c r="P113" s="186"/>
      <c r="Q113" s="186"/>
      <c r="R113" s="186"/>
      <c r="S113" s="186"/>
      <c r="T113" s="186"/>
      <c r="U113" s="186"/>
      <c r="V113" s="186"/>
      <c r="W113" s="186"/>
      <c r="X113" s="186"/>
    </row>
    <row r="114" spans="1:24" ht="15">
      <c r="A114" s="186"/>
      <c r="B114" s="186"/>
      <c r="C114" s="186"/>
      <c r="D114" s="186"/>
      <c r="E114" s="186"/>
      <c r="F114" s="186"/>
      <c r="G114" s="186"/>
      <c r="H114" s="186"/>
      <c r="I114" s="186"/>
      <c r="J114" s="186"/>
      <c r="K114" s="186"/>
      <c r="L114" s="186"/>
      <c r="M114" s="186"/>
      <c r="N114" s="186"/>
      <c r="O114" s="186"/>
      <c r="P114" s="186"/>
      <c r="Q114" s="186"/>
      <c r="R114" s="186"/>
      <c r="S114" s="186"/>
      <c r="T114" s="186"/>
      <c r="U114" s="186"/>
      <c r="V114" s="186"/>
      <c r="W114" s="186"/>
      <c r="X114" s="186"/>
    </row>
    <row r="115" spans="1:24" ht="15">
      <c r="A115" s="186"/>
      <c r="B115" s="186"/>
      <c r="C115" s="186"/>
      <c r="D115" s="186"/>
      <c r="E115" s="186"/>
      <c r="F115" s="186"/>
      <c r="G115" s="186"/>
      <c r="H115" s="186"/>
      <c r="I115" s="186"/>
      <c r="J115" s="186"/>
      <c r="K115" s="186"/>
      <c r="L115" s="186"/>
      <c r="M115" s="186"/>
      <c r="N115" s="186"/>
      <c r="O115" s="186"/>
      <c r="P115" s="186"/>
      <c r="Q115" s="186"/>
      <c r="R115" s="186"/>
      <c r="S115" s="186"/>
      <c r="T115" s="186"/>
      <c r="U115" s="186"/>
      <c r="V115" s="186"/>
      <c r="W115" s="186"/>
      <c r="X115" s="186"/>
    </row>
    <row r="116" spans="1:24" ht="15">
      <c r="A116" s="186"/>
      <c r="B116" s="186"/>
      <c r="C116" s="186"/>
      <c r="D116" s="186"/>
      <c r="E116" s="186"/>
      <c r="F116" s="186"/>
      <c r="G116" s="186"/>
      <c r="H116" s="186"/>
      <c r="I116" s="186"/>
      <c r="J116" s="186"/>
      <c r="K116" s="186"/>
      <c r="L116" s="186"/>
      <c r="M116" s="186"/>
      <c r="N116" s="186"/>
      <c r="O116" s="186"/>
      <c r="P116" s="186"/>
      <c r="Q116" s="186"/>
      <c r="R116" s="186"/>
      <c r="S116" s="186"/>
      <c r="T116" s="186"/>
      <c r="U116" s="186"/>
      <c r="V116" s="186"/>
      <c r="W116" s="186"/>
      <c r="X116" s="186"/>
    </row>
    <row r="117" spans="1:24" ht="15">
      <c r="A117" s="186"/>
      <c r="B117" s="186"/>
      <c r="C117" s="186"/>
      <c r="D117" s="186"/>
      <c r="E117" s="186"/>
      <c r="F117" s="186"/>
      <c r="G117" s="186"/>
      <c r="H117" s="186"/>
      <c r="I117" s="186"/>
      <c r="J117" s="186"/>
      <c r="K117" s="186"/>
      <c r="L117" s="186"/>
      <c r="M117" s="186"/>
      <c r="N117" s="186"/>
      <c r="O117" s="186"/>
      <c r="P117" s="186"/>
      <c r="Q117" s="186"/>
      <c r="R117" s="186"/>
      <c r="S117" s="186"/>
      <c r="T117" s="186"/>
      <c r="U117" s="186"/>
      <c r="V117" s="186"/>
      <c r="W117" s="186"/>
      <c r="X117" s="186"/>
    </row>
    <row r="118" spans="1:24" ht="15">
      <c r="A118" s="186"/>
      <c r="B118" s="186"/>
      <c r="C118" s="186"/>
      <c r="D118" s="186"/>
      <c r="E118" s="186"/>
      <c r="F118" s="186"/>
      <c r="G118" s="186"/>
      <c r="H118" s="186"/>
      <c r="I118" s="186"/>
      <c r="J118" s="186"/>
      <c r="K118" s="186"/>
      <c r="L118" s="186"/>
      <c r="M118" s="186"/>
      <c r="N118" s="186"/>
      <c r="O118" s="186"/>
      <c r="P118" s="186"/>
      <c r="Q118" s="186"/>
      <c r="R118" s="186"/>
      <c r="S118" s="186"/>
      <c r="T118" s="186"/>
      <c r="U118" s="186"/>
      <c r="V118" s="186"/>
      <c r="W118" s="186"/>
      <c r="X118" s="186"/>
    </row>
    <row r="119" spans="1:24" ht="15">
      <c r="A119" s="186"/>
      <c r="B119" s="186"/>
      <c r="C119" s="186"/>
      <c r="D119" s="186"/>
      <c r="E119" s="186"/>
      <c r="F119" s="186"/>
      <c r="G119" s="186"/>
      <c r="H119" s="186"/>
      <c r="I119" s="186"/>
      <c r="J119" s="186"/>
      <c r="K119" s="186"/>
      <c r="L119" s="186"/>
      <c r="M119" s="186"/>
      <c r="N119" s="186"/>
      <c r="O119" s="186"/>
      <c r="P119" s="186"/>
      <c r="Q119" s="186"/>
      <c r="R119" s="186"/>
      <c r="S119" s="186"/>
      <c r="T119" s="186"/>
      <c r="U119" s="186"/>
      <c r="V119" s="186"/>
      <c r="W119" s="186"/>
      <c r="X119" s="186"/>
    </row>
    <row r="120" spans="1:24" ht="15">
      <c r="A120" s="186"/>
      <c r="B120" s="186"/>
      <c r="C120" s="186"/>
      <c r="D120" s="186"/>
      <c r="E120" s="186"/>
      <c r="F120" s="186"/>
      <c r="G120" s="186"/>
      <c r="H120" s="186"/>
      <c r="I120" s="186"/>
      <c r="J120" s="186"/>
      <c r="K120" s="186"/>
      <c r="L120" s="186"/>
      <c r="M120" s="186"/>
      <c r="N120" s="186"/>
      <c r="O120" s="186"/>
      <c r="P120" s="186"/>
      <c r="Q120" s="186"/>
      <c r="R120" s="186"/>
      <c r="S120" s="186"/>
      <c r="T120" s="186"/>
      <c r="U120" s="186"/>
      <c r="V120" s="186"/>
      <c r="W120" s="186"/>
      <c r="X120" s="186"/>
    </row>
    <row r="121" spans="1:24" ht="15">
      <c r="A121" s="186"/>
      <c r="B121" s="186"/>
      <c r="C121" s="186"/>
      <c r="D121" s="186"/>
      <c r="E121" s="186"/>
      <c r="F121" s="186"/>
      <c r="G121" s="186"/>
      <c r="H121" s="186"/>
      <c r="I121" s="186"/>
      <c r="J121" s="186"/>
      <c r="K121" s="186"/>
      <c r="L121" s="186"/>
      <c r="M121" s="186"/>
      <c r="N121" s="186"/>
      <c r="O121" s="186"/>
      <c r="P121" s="186"/>
      <c r="Q121" s="186"/>
      <c r="R121" s="186"/>
      <c r="S121" s="186"/>
      <c r="T121" s="186"/>
      <c r="U121" s="186"/>
      <c r="V121" s="186"/>
      <c r="W121" s="186"/>
      <c r="X121" s="186"/>
    </row>
    <row r="122" spans="1:24" ht="15">
      <c r="A122" s="186"/>
      <c r="B122" s="186"/>
      <c r="C122" s="186"/>
      <c r="D122" s="186"/>
      <c r="E122" s="186"/>
      <c r="F122" s="186"/>
      <c r="G122" s="186"/>
      <c r="H122" s="186"/>
      <c r="I122" s="186"/>
      <c r="J122" s="186"/>
      <c r="K122" s="186"/>
      <c r="L122" s="186"/>
      <c r="M122" s="186"/>
      <c r="N122" s="186"/>
      <c r="O122" s="186"/>
      <c r="P122" s="186"/>
      <c r="Q122" s="186"/>
      <c r="R122" s="186"/>
      <c r="S122" s="186"/>
      <c r="T122" s="186"/>
      <c r="U122" s="186"/>
      <c r="V122" s="186"/>
      <c r="W122" s="186"/>
      <c r="X122" s="186"/>
    </row>
    <row r="123" spans="1:24" ht="15">
      <c r="A123" s="186"/>
      <c r="B123" s="186"/>
      <c r="C123" s="186"/>
      <c r="D123" s="186"/>
      <c r="E123" s="186"/>
      <c r="F123" s="186"/>
      <c r="G123" s="186"/>
      <c r="H123" s="186"/>
      <c r="I123" s="186"/>
      <c r="J123" s="186"/>
      <c r="K123" s="186"/>
      <c r="L123" s="186"/>
      <c r="M123" s="186"/>
      <c r="N123" s="186"/>
      <c r="O123" s="186"/>
      <c r="P123" s="186"/>
      <c r="Q123" s="186"/>
      <c r="R123" s="186"/>
      <c r="S123" s="186"/>
      <c r="T123" s="186"/>
      <c r="U123" s="186"/>
      <c r="V123" s="186"/>
      <c r="W123" s="186"/>
      <c r="X123" s="186"/>
    </row>
    <row r="124" spans="1:24" ht="15">
      <c r="A124" s="186"/>
      <c r="B124" s="186"/>
      <c r="C124" s="186"/>
      <c r="D124" s="186"/>
      <c r="E124" s="186"/>
      <c r="F124" s="186"/>
      <c r="G124" s="186"/>
      <c r="H124" s="186"/>
      <c r="I124" s="186"/>
      <c r="J124" s="186"/>
      <c r="K124" s="186"/>
      <c r="L124" s="186"/>
      <c r="M124" s="186"/>
      <c r="N124" s="186"/>
      <c r="O124" s="186"/>
      <c r="P124" s="186"/>
      <c r="Q124" s="186"/>
      <c r="R124" s="186"/>
      <c r="S124" s="186"/>
      <c r="T124" s="186"/>
      <c r="U124" s="186"/>
      <c r="V124" s="186"/>
      <c r="W124" s="186"/>
      <c r="X124" s="186"/>
    </row>
    <row r="125" spans="1:24" ht="15">
      <c r="A125" s="186"/>
      <c r="B125" s="186"/>
      <c r="C125" s="186"/>
      <c r="D125" s="186"/>
      <c r="E125" s="186"/>
      <c r="F125" s="186"/>
      <c r="G125" s="186"/>
      <c r="H125" s="186"/>
      <c r="I125" s="186"/>
      <c r="J125" s="186"/>
      <c r="K125" s="186"/>
      <c r="L125" s="186"/>
      <c r="M125" s="186"/>
      <c r="N125" s="186"/>
      <c r="O125" s="186"/>
      <c r="P125" s="186"/>
      <c r="Q125" s="186"/>
      <c r="R125" s="186"/>
      <c r="S125" s="186"/>
      <c r="T125" s="186"/>
      <c r="U125" s="186"/>
      <c r="V125" s="186"/>
      <c r="W125" s="186"/>
      <c r="X125" s="186"/>
    </row>
    <row r="126" spans="1:24" ht="15">
      <c r="A126" s="186"/>
      <c r="B126" s="186"/>
      <c r="C126" s="186"/>
      <c r="D126" s="186"/>
      <c r="E126" s="186"/>
      <c r="F126" s="186"/>
      <c r="G126" s="186"/>
      <c r="H126" s="186"/>
      <c r="I126" s="186"/>
      <c r="J126" s="186"/>
      <c r="K126" s="186"/>
      <c r="L126" s="186"/>
      <c r="M126" s="186"/>
      <c r="N126" s="186"/>
      <c r="O126" s="186"/>
      <c r="P126" s="186"/>
      <c r="Q126" s="186"/>
      <c r="R126" s="186"/>
      <c r="S126" s="186"/>
      <c r="T126" s="186"/>
      <c r="U126" s="186"/>
      <c r="V126" s="186"/>
      <c r="W126" s="186"/>
      <c r="X126" s="186"/>
    </row>
    <row r="127" spans="1:24" ht="15">
      <c r="A127" s="186"/>
      <c r="B127" s="186"/>
      <c r="C127" s="186"/>
      <c r="D127" s="186"/>
      <c r="E127" s="186"/>
      <c r="F127" s="186"/>
      <c r="G127" s="186"/>
      <c r="H127" s="186"/>
      <c r="I127" s="186"/>
      <c r="J127" s="186"/>
      <c r="K127" s="186"/>
      <c r="L127" s="186"/>
      <c r="M127" s="186"/>
      <c r="N127" s="186"/>
      <c r="O127" s="186"/>
      <c r="P127" s="186"/>
      <c r="Q127" s="186"/>
      <c r="R127" s="186"/>
      <c r="S127" s="186"/>
      <c r="T127" s="186"/>
      <c r="U127" s="186"/>
      <c r="V127" s="186"/>
      <c r="W127" s="186"/>
      <c r="X127" s="186"/>
    </row>
    <row r="128" spans="1:24" ht="15">
      <c r="A128" s="186"/>
      <c r="B128" s="186"/>
      <c r="C128" s="186"/>
      <c r="D128" s="186"/>
      <c r="E128" s="186"/>
      <c r="F128" s="186"/>
      <c r="G128" s="186"/>
      <c r="H128" s="186"/>
      <c r="I128" s="186"/>
      <c r="J128" s="186"/>
      <c r="K128" s="186"/>
      <c r="L128" s="186"/>
      <c r="M128" s="186"/>
      <c r="N128" s="186"/>
      <c r="O128" s="186"/>
      <c r="P128" s="186"/>
      <c r="Q128" s="186"/>
      <c r="R128" s="186"/>
      <c r="S128" s="186"/>
      <c r="T128" s="186"/>
      <c r="U128" s="186"/>
      <c r="V128" s="186"/>
      <c r="W128" s="186"/>
      <c r="X128" s="186"/>
    </row>
    <row r="129" spans="1:24" ht="15">
      <c r="A129" s="186"/>
      <c r="B129" s="186"/>
      <c r="C129" s="186"/>
      <c r="D129" s="186"/>
      <c r="E129" s="186"/>
      <c r="F129" s="186"/>
      <c r="G129" s="186"/>
      <c r="H129" s="186"/>
      <c r="I129" s="186"/>
      <c r="J129" s="186"/>
      <c r="K129" s="186"/>
      <c r="L129" s="186"/>
      <c r="M129" s="186"/>
      <c r="N129" s="186"/>
      <c r="O129" s="186"/>
      <c r="P129" s="186"/>
      <c r="Q129" s="186"/>
      <c r="R129" s="186"/>
      <c r="S129" s="186"/>
      <c r="T129" s="186"/>
      <c r="U129" s="186"/>
      <c r="V129" s="186"/>
      <c r="W129" s="186"/>
      <c r="X129" s="186"/>
    </row>
    <row r="130" spans="1:24" ht="15">
      <c r="A130" s="186"/>
      <c r="B130" s="186"/>
      <c r="C130" s="186"/>
      <c r="D130" s="186"/>
      <c r="E130" s="186"/>
      <c r="F130" s="186"/>
      <c r="G130" s="186"/>
      <c r="H130" s="186"/>
      <c r="I130" s="186"/>
      <c r="J130" s="186"/>
      <c r="K130" s="186"/>
      <c r="L130" s="186"/>
      <c r="M130" s="186"/>
      <c r="N130" s="186"/>
      <c r="O130" s="186"/>
      <c r="P130" s="186"/>
      <c r="Q130" s="186"/>
      <c r="R130" s="186"/>
      <c r="S130" s="186"/>
      <c r="T130" s="186"/>
      <c r="U130" s="186"/>
      <c r="V130" s="186"/>
      <c r="W130" s="186"/>
      <c r="X130" s="186"/>
    </row>
    <row r="131" spans="1:24" ht="15">
      <c r="A131" s="186"/>
      <c r="B131" s="186"/>
      <c r="C131" s="186"/>
      <c r="D131" s="186"/>
      <c r="E131" s="186"/>
      <c r="F131" s="186"/>
      <c r="G131" s="186"/>
      <c r="H131" s="186"/>
      <c r="I131" s="186"/>
      <c r="J131" s="186"/>
      <c r="K131" s="186"/>
      <c r="L131" s="186"/>
      <c r="M131" s="186"/>
      <c r="N131" s="186"/>
      <c r="O131" s="186"/>
      <c r="P131" s="186"/>
      <c r="Q131" s="186"/>
      <c r="R131" s="186"/>
      <c r="S131" s="186"/>
      <c r="T131" s="186"/>
      <c r="U131" s="186"/>
      <c r="V131" s="186"/>
      <c r="W131" s="186"/>
      <c r="X131" s="186"/>
    </row>
    <row r="132" spans="1:24" ht="15">
      <c r="A132" s="186"/>
      <c r="B132" s="186"/>
      <c r="C132" s="186"/>
      <c r="D132" s="186"/>
      <c r="E132" s="186"/>
      <c r="F132" s="186"/>
      <c r="G132" s="186"/>
      <c r="H132" s="186"/>
      <c r="I132" s="186"/>
      <c r="J132" s="186"/>
      <c r="K132" s="186"/>
      <c r="L132" s="186"/>
      <c r="M132" s="186"/>
      <c r="N132" s="186"/>
      <c r="O132" s="186"/>
      <c r="P132" s="186"/>
      <c r="Q132" s="186"/>
      <c r="R132" s="186"/>
      <c r="S132" s="186"/>
      <c r="T132" s="186"/>
      <c r="U132" s="186"/>
      <c r="V132" s="186"/>
      <c r="W132" s="186"/>
      <c r="X132" s="186"/>
    </row>
    <row r="133" spans="1:24" ht="15">
      <c r="A133" s="186"/>
      <c r="B133" s="186"/>
      <c r="C133" s="186"/>
      <c r="D133" s="186"/>
      <c r="E133" s="186"/>
      <c r="F133" s="186"/>
      <c r="G133" s="186"/>
      <c r="H133" s="186"/>
      <c r="I133" s="186"/>
      <c r="J133" s="186"/>
      <c r="K133" s="186"/>
      <c r="L133" s="186"/>
      <c r="M133" s="186"/>
      <c r="N133" s="186"/>
      <c r="O133" s="186"/>
      <c r="P133" s="186"/>
      <c r="Q133" s="186"/>
      <c r="R133" s="186"/>
      <c r="S133" s="186"/>
      <c r="T133" s="186"/>
      <c r="U133" s="186"/>
      <c r="V133" s="186"/>
      <c r="W133" s="186"/>
      <c r="X133" s="186"/>
    </row>
    <row r="134" spans="1:24" ht="15">
      <c r="A134" s="186"/>
      <c r="B134" s="186"/>
      <c r="C134" s="186"/>
      <c r="D134" s="186"/>
      <c r="E134" s="186"/>
      <c r="F134" s="186"/>
      <c r="G134" s="186"/>
      <c r="H134" s="186"/>
      <c r="I134" s="186"/>
      <c r="J134" s="186"/>
      <c r="K134" s="186"/>
      <c r="L134" s="186"/>
      <c r="M134" s="186"/>
      <c r="N134" s="186"/>
      <c r="O134" s="186"/>
      <c r="P134" s="186"/>
      <c r="Q134" s="186"/>
      <c r="R134" s="186"/>
      <c r="S134" s="186"/>
      <c r="T134" s="186"/>
      <c r="U134" s="186"/>
      <c r="V134" s="186"/>
      <c r="W134" s="186"/>
      <c r="X134" s="186"/>
    </row>
    <row r="135" spans="1:24" ht="15">
      <c r="A135" s="186"/>
      <c r="B135" s="186"/>
      <c r="C135" s="186"/>
      <c r="D135" s="186"/>
      <c r="E135" s="186"/>
      <c r="F135" s="186"/>
      <c r="G135" s="186"/>
      <c r="H135" s="186"/>
      <c r="I135" s="186"/>
      <c r="J135" s="186"/>
      <c r="K135" s="186"/>
      <c r="L135" s="186"/>
      <c r="M135" s="186"/>
      <c r="N135" s="186"/>
      <c r="O135" s="186"/>
      <c r="P135" s="186"/>
      <c r="Q135" s="186"/>
      <c r="R135" s="186"/>
      <c r="S135" s="186"/>
      <c r="T135" s="186"/>
      <c r="U135" s="186"/>
      <c r="V135" s="186"/>
      <c r="W135" s="186"/>
      <c r="X135" s="186"/>
    </row>
    <row r="136" spans="1:24" ht="15">
      <c r="A136" s="186"/>
      <c r="B136" s="186"/>
      <c r="C136" s="186"/>
      <c r="D136" s="186"/>
      <c r="E136" s="186"/>
      <c r="F136" s="186"/>
      <c r="G136" s="186"/>
      <c r="H136" s="186"/>
      <c r="I136" s="186"/>
      <c r="J136" s="186"/>
      <c r="K136" s="186"/>
      <c r="L136" s="186"/>
      <c r="M136" s="186"/>
      <c r="N136" s="186"/>
      <c r="O136" s="186"/>
      <c r="P136" s="186"/>
      <c r="Q136" s="186"/>
      <c r="R136" s="186"/>
      <c r="S136" s="186"/>
      <c r="T136" s="186"/>
      <c r="U136" s="186"/>
      <c r="V136" s="186"/>
      <c r="W136" s="186"/>
      <c r="X136" s="186"/>
    </row>
    <row r="137" spans="1:24" ht="15">
      <c r="A137" s="186"/>
      <c r="B137" s="186"/>
      <c r="C137" s="186"/>
      <c r="D137" s="186"/>
      <c r="E137" s="186"/>
      <c r="F137" s="186"/>
      <c r="G137" s="186"/>
      <c r="H137" s="186"/>
      <c r="I137" s="186"/>
      <c r="J137" s="186"/>
      <c r="K137" s="186"/>
      <c r="L137" s="186"/>
      <c r="M137" s="186"/>
      <c r="N137" s="186"/>
      <c r="O137" s="186"/>
      <c r="P137" s="186"/>
      <c r="Q137" s="186"/>
      <c r="R137" s="186"/>
      <c r="S137" s="186"/>
      <c r="T137" s="186"/>
      <c r="U137" s="186"/>
      <c r="V137" s="186"/>
      <c r="W137" s="186"/>
      <c r="X137" s="186"/>
    </row>
    <row r="138" spans="1:24" ht="15">
      <c r="A138" s="186"/>
      <c r="B138" s="186"/>
      <c r="C138" s="186"/>
      <c r="D138" s="186"/>
      <c r="E138" s="186"/>
      <c r="F138" s="186"/>
      <c r="G138" s="186"/>
      <c r="H138" s="186"/>
      <c r="I138" s="186"/>
      <c r="J138" s="186"/>
      <c r="K138" s="186"/>
      <c r="L138" s="186"/>
      <c r="M138" s="186"/>
      <c r="N138" s="186"/>
      <c r="O138" s="186"/>
      <c r="P138" s="186"/>
      <c r="Q138" s="186"/>
      <c r="R138" s="186"/>
      <c r="S138" s="186"/>
      <c r="T138" s="186"/>
      <c r="U138" s="186"/>
      <c r="V138" s="186"/>
      <c r="W138" s="186"/>
      <c r="X138" s="186"/>
    </row>
    <row r="139" spans="1:24" ht="15">
      <c r="A139" s="186"/>
      <c r="B139" s="186"/>
      <c r="C139" s="186"/>
      <c r="D139" s="186"/>
      <c r="E139" s="186"/>
      <c r="F139" s="186"/>
      <c r="G139" s="186"/>
      <c r="H139" s="186"/>
      <c r="I139" s="186"/>
      <c r="J139" s="186"/>
      <c r="K139" s="186"/>
      <c r="L139" s="186"/>
      <c r="M139" s="186"/>
      <c r="N139" s="186"/>
      <c r="O139" s="186"/>
      <c r="P139" s="186"/>
      <c r="Q139" s="186"/>
      <c r="R139" s="186"/>
      <c r="S139" s="186"/>
      <c r="T139" s="186"/>
      <c r="U139" s="186"/>
      <c r="V139" s="186"/>
      <c r="W139" s="186"/>
      <c r="X139" s="186"/>
    </row>
    <row r="140" spans="1:24" ht="15">
      <c r="A140" s="186"/>
      <c r="B140" s="186"/>
      <c r="C140" s="186"/>
      <c r="D140" s="186"/>
      <c r="E140" s="186"/>
      <c r="F140" s="186"/>
      <c r="G140" s="186"/>
      <c r="H140" s="186"/>
      <c r="I140" s="186"/>
      <c r="J140" s="186"/>
      <c r="K140" s="186"/>
      <c r="L140" s="186"/>
      <c r="M140" s="186"/>
      <c r="N140" s="186"/>
      <c r="O140" s="186"/>
      <c r="P140" s="186"/>
      <c r="Q140" s="186"/>
      <c r="R140" s="186"/>
      <c r="S140" s="186"/>
      <c r="T140" s="186"/>
      <c r="U140" s="186"/>
      <c r="V140" s="186"/>
      <c r="W140" s="186"/>
      <c r="X140" s="186"/>
    </row>
    <row r="141" spans="1:24" ht="15">
      <c r="A141" s="186"/>
      <c r="B141" s="186"/>
      <c r="C141" s="186"/>
      <c r="D141" s="186"/>
      <c r="E141" s="186"/>
      <c r="F141" s="186"/>
      <c r="G141" s="186"/>
      <c r="H141" s="186"/>
      <c r="I141" s="186"/>
      <c r="J141" s="186"/>
      <c r="K141" s="186"/>
      <c r="L141" s="186"/>
      <c r="M141" s="186"/>
      <c r="N141" s="186"/>
      <c r="O141" s="186"/>
      <c r="P141" s="186"/>
      <c r="Q141" s="186"/>
      <c r="R141" s="186"/>
      <c r="S141" s="186"/>
      <c r="T141" s="186"/>
      <c r="U141" s="186"/>
      <c r="V141" s="186"/>
      <c r="W141" s="186"/>
      <c r="X141" s="186"/>
    </row>
    <row r="142" spans="1:24" ht="15">
      <c r="A142" s="186"/>
      <c r="B142" s="186"/>
      <c r="C142" s="186"/>
      <c r="D142" s="186"/>
      <c r="E142" s="186"/>
      <c r="F142" s="186"/>
      <c r="G142" s="186"/>
      <c r="H142" s="186"/>
      <c r="I142" s="186"/>
      <c r="J142" s="186"/>
      <c r="K142" s="186"/>
      <c r="L142" s="186"/>
      <c r="M142" s="186"/>
      <c r="N142" s="186"/>
      <c r="O142" s="186"/>
      <c r="P142" s="186"/>
      <c r="Q142" s="186"/>
      <c r="R142" s="186"/>
      <c r="S142" s="186"/>
      <c r="T142" s="186"/>
      <c r="U142" s="186"/>
      <c r="V142" s="186"/>
      <c r="W142" s="186"/>
      <c r="X142" s="186"/>
    </row>
    <row r="143" spans="1:24" ht="15">
      <c r="A143" s="186"/>
      <c r="B143" s="186"/>
      <c r="C143" s="186"/>
      <c r="D143" s="186"/>
      <c r="E143" s="186"/>
      <c r="F143" s="186"/>
      <c r="G143" s="186"/>
      <c r="H143" s="186"/>
      <c r="I143" s="186"/>
      <c r="J143" s="186"/>
      <c r="K143" s="186"/>
      <c r="L143" s="186"/>
      <c r="M143" s="186"/>
      <c r="N143" s="186"/>
      <c r="O143" s="186"/>
      <c r="P143" s="186"/>
      <c r="Q143" s="186"/>
      <c r="R143" s="186"/>
      <c r="S143" s="186"/>
      <c r="T143" s="186"/>
      <c r="U143" s="186"/>
      <c r="V143" s="186"/>
      <c r="W143" s="186"/>
      <c r="X143" s="186"/>
    </row>
    <row r="144" spans="1:24" ht="15">
      <c r="A144" s="186"/>
      <c r="B144" s="186"/>
      <c r="C144" s="186"/>
      <c r="D144" s="186"/>
      <c r="E144" s="186"/>
      <c r="F144" s="186"/>
      <c r="G144" s="186"/>
      <c r="H144" s="186"/>
      <c r="I144" s="186"/>
      <c r="J144" s="186"/>
      <c r="K144" s="186"/>
      <c r="L144" s="186"/>
      <c r="M144" s="186"/>
      <c r="N144" s="186"/>
      <c r="O144" s="186"/>
      <c r="P144" s="186"/>
      <c r="Q144" s="186"/>
      <c r="R144" s="186"/>
      <c r="S144" s="186"/>
      <c r="T144" s="186"/>
      <c r="U144" s="186"/>
      <c r="V144" s="186"/>
      <c r="W144" s="186"/>
      <c r="X144" s="186"/>
    </row>
    <row r="145" spans="1:24" ht="15">
      <c r="A145" s="186"/>
      <c r="B145" s="186"/>
      <c r="C145" s="186"/>
      <c r="D145" s="186"/>
      <c r="E145" s="186"/>
      <c r="F145" s="186"/>
      <c r="G145" s="186"/>
      <c r="H145" s="186"/>
      <c r="I145" s="186"/>
      <c r="J145" s="186"/>
      <c r="K145" s="186"/>
      <c r="L145" s="186"/>
      <c r="M145" s="186"/>
      <c r="N145" s="186"/>
      <c r="O145" s="186"/>
      <c r="P145" s="186"/>
      <c r="Q145" s="186"/>
      <c r="R145" s="186"/>
      <c r="S145" s="186"/>
      <c r="T145" s="186"/>
      <c r="U145" s="186"/>
      <c r="V145" s="186"/>
      <c r="W145" s="186"/>
      <c r="X145" s="186"/>
    </row>
    <row r="146" spans="1:24" ht="15">
      <c r="A146" s="186"/>
      <c r="B146" s="186"/>
      <c r="C146" s="186"/>
      <c r="D146" s="186"/>
      <c r="E146" s="186"/>
      <c r="F146" s="186"/>
      <c r="G146" s="186"/>
      <c r="H146" s="186"/>
      <c r="I146" s="186"/>
      <c r="J146" s="186"/>
      <c r="K146" s="186"/>
      <c r="L146" s="186"/>
      <c r="M146" s="186"/>
      <c r="N146" s="186"/>
      <c r="O146" s="186"/>
      <c r="P146" s="186"/>
      <c r="Q146" s="186"/>
      <c r="R146" s="186"/>
      <c r="S146" s="186"/>
      <c r="T146" s="186"/>
      <c r="U146" s="186"/>
      <c r="V146" s="186"/>
      <c r="W146" s="186"/>
      <c r="X146" s="186"/>
    </row>
    <row r="147" spans="1:24" ht="15">
      <c r="A147" s="186"/>
      <c r="B147" s="186"/>
      <c r="C147" s="186"/>
      <c r="D147" s="186"/>
      <c r="E147" s="186"/>
      <c r="F147" s="186"/>
      <c r="G147" s="186"/>
      <c r="H147" s="186"/>
      <c r="I147" s="186"/>
      <c r="J147" s="186"/>
      <c r="K147" s="186"/>
      <c r="L147" s="186"/>
      <c r="M147" s="186"/>
      <c r="N147" s="186"/>
      <c r="O147" s="186"/>
      <c r="P147" s="186"/>
      <c r="Q147" s="186"/>
      <c r="R147" s="186"/>
      <c r="S147" s="186"/>
      <c r="T147" s="186"/>
      <c r="U147" s="186"/>
      <c r="V147" s="186"/>
      <c r="W147" s="186"/>
      <c r="X147" s="186"/>
    </row>
    <row r="148" spans="1:24" ht="15">
      <c r="A148" s="186"/>
      <c r="B148" s="186"/>
      <c r="C148" s="186"/>
      <c r="D148" s="186"/>
      <c r="E148" s="186"/>
      <c r="F148" s="186"/>
      <c r="G148" s="186"/>
      <c r="H148" s="186"/>
      <c r="I148" s="186"/>
      <c r="J148" s="186"/>
      <c r="K148" s="186"/>
      <c r="L148" s="186"/>
      <c r="M148" s="186"/>
      <c r="N148" s="186"/>
      <c r="O148" s="186"/>
      <c r="P148" s="186"/>
      <c r="Q148" s="186"/>
      <c r="R148" s="186"/>
      <c r="S148" s="186"/>
      <c r="T148" s="186"/>
      <c r="U148" s="186"/>
      <c r="V148" s="186"/>
      <c r="W148" s="186"/>
      <c r="X148" s="186"/>
    </row>
    <row r="149" spans="1:24" ht="15">
      <c r="A149" s="186"/>
      <c r="B149" s="186"/>
      <c r="C149" s="186"/>
      <c r="D149" s="186"/>
      <c r="E149" s="186"/>
      <c r="F149" s="186"/>
      <c r="G149" s="186"/>
      <c r="H149" s="186"/>
      <c r="I149" s="186"/>
      <c r="J149" s="186"/>
      <c r="K149" s="186"/>
      <c r="L149" s="186"/>
      <c r="M149" s="186"/>
      <c r="N149" s="186"/>
      <c r="O149" s="186"/>
      <c r="P149" s="186"/>
      <c r="Q149" s="186"/>
      <c r="R149" s="186"/>
      <c r="S149" s="186"/>
      <c r="T149" s="186"/>
      <c r="U149" s="186"/>
      <c r="V149" s="186"/>
      <c r="W149" s="186"/>
      <c r="X149" s="186"/>
    </row>
  </sheetData>
  <printOptions horizontalCentered="1" verticalCentered="1"/>
  <pageMargins left="0.6299212598425197" right="0.6299212598425197" top="0" bottom="0" header="0.31496062992125984" footer="0.31496062992125984"/>
  <pageSetup fitToHeight="1" fitToWidth="1" horizontalDpi="600" verticalDpi="600" orientation="landscape" paperSize="9" scale="66"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48"/>
  <sheetViews>
    <sheetView showGridLines="0" zoomScale="90" zoomScaleNormal="90" workbookViewId="0" topLeftCell="A1">
      <selection activeCell="O32" sqref="O32"/>
    </sheetView>
  </sheetViews>
  <sheetFormatPr defaultColWidth="6.8515625" defaultRowHeight="15"/>
  <cols>
    <col min="1" max="1" width="5.57421875" style="26" customWidth="1"/>
    <col min="2" max="2" width="19.140625" style="26" customWidth="1"/>
    <col min="3" max="6" width="13.28125" style="26" customWidth="1"/>
    <col min="7" max="16384" width="6.8515625" style="26" customWidth="1"/>
  </cols>
  <sheetData>
    <row r="1" spans="1:6" ht="23.25" customHeight="1">
      <c r="A1" s="310" t="s">
        <v>216</v>
      </c>
      <c r="B1" s="310"/>
      <c r="C1" s="310"/>
      <c r="D1" s="310"/>
      <c r="E1" s="310"/>
      <c r="F1" s="310"/>
    </row>
    <row r="2" spans="3:6" ht="13.5" thickBot="1">
      <c r="C2" s="38"/>
      <c r="F2" s="43" t="s">
        <v>0</v>
      </c>
    </row>
    <row r="3" spans="1:10" ht="59.25" customHeight="1">
      <c r="A3" s="102" t="s">
        <v>1</v>
      </c>
      <c r="B3" s="103" t="s">
        <v>33</v>
      </c>
      <c r="C3" s="104" t="s">
        <v>34</v>
      </c>
      <c r="D3" s="104" t="s">
        <v>35</v>
      </c>
      <c r="E3" s="104" t="s">
        <v>36</v>
      </c>
      <c r="F3" s="105" t="s">
        <v>37</v>
      </c>
      <c r="J3" s="180"/>
    </row>
    <row r="4" spans="1:7" ht="15">
      <c r="A4" s="107"/>
      <c r="B4" s="108" t="s">
        <v>38</v>
      </c>
      <c r="C4" s="221">
        <f>'[2]Табела 2'!C5</f>
        <v>4321901</v>
      </c>
      <c r="D4" s="221">
        <f>'[2]Табела 2'!D5</f>
        <v>1047427</v>
      </c>
      <c r="E4" s="221">
        <f>'[2]Табела 2'!E5</f>
        <v>3111885</v>
      </c>
      <c r="F4" s="222">
        <f>'[2]Табела 2'!F5</f>
        <v>1210016</v>
      </c>
      <c r="G4" s="39"/>
    </row>
    <row r="5" spans="1:7" ht="15">
      <c r="A5" s="109">
        <v>1</v>
      </c>
      <c r="B5" s="41" t="s">
        <v>73</v>
      </c>
      <c r="C5" s="223">
        <f>'[2]Табела 2'!C6</f>
        <v>521891</v>
      </c>
      <c r="D5" s="223">
        <f>'[2]Табела 2'!D6</f>
        <v>123712</v>
      </c>
      <c r="E5" s="223">
        <f>'[2]Табела 2'!E6</f>
        <v>355919</v>
      </c>
      <c r="F5" s="224">
        <f>'[2]Табела 2'!F6</f>
        <v>165972</v>
      </c>
      <c r="G5" s="39"/>
    </row>
    <row r="6" spans="1:7" ht="15">
      <c r="A6" s="109">
        <v>2</v>
      </c>
      <c r="B6" s="41" t="s">
        <v>3</v>
      </c>
      <c r="C6" s="40">
        <f>'[2]Табела 2'!C7</f>
        <v>707574</v>
      </c>
      <c r="D6" s="40">
        <f>'[2]Табела 2'!D7</f>
        <v>267728</v>
      </c>
      <c r="E6" s="40">
        <f>'[2]Табела 2'!E7</f>
        <v>486814</v>
      </c>
      <c r="F6" s="225">
        <f>'[2]Табела 2'!F7</f>
        <v>220760</v>
      </c>
      <c r="G6" s="39"/>
    </row>
    <row r="7" spans="1:7" ht="15">
      <c r="A7" s="109">
        <v>3</v>
      </c>
      <c r="B7" s="41" t="s">
        <v>4</v>
      </c>
      <c r="C7" s="40">
        <f>'[2]Табела 2'!C8</f>
        <v>413526</v>
      </c>
      <c r="D7" s="40">
        <f>'[2]Табела 2'!D8</f>
        <v>53745</v>
      </c>
      <c r="E7" s="40">
        <f>'[2]Табела 2'!E8</f>
        <v>326192</v>
      </c>
      <c r="F7" s="224">
        <f>'[2]Табела 2'!F8</f>
        <v>87334</v>
      </c>
      <c r="G7" s="39"/>
    </row>
    <row r="8" spans="1:7" ht="15">
      <c r="A8" s="109">
        <v>4</v>
      </c>
      <c r="B8" s="41" t="s">
        <v>5</v>
      </c>
      <c r="C8" s="40">
        <f>'[2]Табела 2'!C9</f>
        <v>391099</v>
      </c>
      <c r="D8" s="40">
        <f>'[2]Табела 2'!D9</f>
        <v>26435</v>
      </c>
      <c r="E8" s="40">
        <f>'[2]Табела 2'!E9</f>
        <v>267232</v>
      </c>
      <c r="F8" s="224">
        <f>'[2]Табела 2'!F9</f>
        <v>123867</v>
      </c>
      <c r="G8" s="39"/>
    </row>
    <row r="9" spans="1:7" ht="15">
      <c r="A9" s="109">
        <v>5</v>
      </c>
      <c r="B9" s="41" t="s">
        <v>7</v>
      </c>
      <c r="C9" s="40">
        <f>'[2]Табела 2'!C10</f>
        <v>562943</v>
      </c>
      <c r="D9" s="40">
        <f>'[2]Табела 2'!D10</f>
        <v>145625</v>
      </c>
      <c r="E9" s="40">
        <f>'[2]Табела 2'!E10</f>
        <v>452116</v>
      </c>
      <c r="F9" s="224">
        <f>'[2]Табела 2'!F10</f>
        <v>110827</v>
      </c>
      <c r="G9" s="39"/>
    </row>
    <row r="10" spans="1:7" ht="15">
      <c r="A10" s="109">
        <v>6</v>
      </c>
      <c r="B10" s="41" t="s">
        <v>6</v>
      </c>
      <c r="C10" s="40">
        <f>'[2]Табела 2'!C11</f>
        <v>347072</v>
      </c>
      <c r="D10" s="40">
        <f>'[2]Табела 2'!D11</f>
        <v>192871</v>
      </c>
      <c r="E10" s="40">
        <f>'[2]Табела 2'!E11</f>
        <v>249379</v>
      </c>
      <c r="F10" s="224">
        <f>'[2]Табела 2'!F11</f>
        <v>97693</v>
      </c>
      <c r="G10" s="39"/>
    </row>
    <row r="11" spans="1:7" ht="15">
      <c r="A11" s="109">
        <v>7</v>
      </c>
      <c r="B11" s="41" t="s">
        <v>243</v>
      </c>
      <c r="C11" s="40">
        <f>'[2]Табела 2'!C12</f>
        <v>113001</v>
      </c>
      <c r="D11" s="40">
        <f>'[2]Табела 2'!D12</f>
        <v>20236</v>
      </c>
      <c r="E11" s="40">
        <f>'[2]Табела 2'!E12</f>
        <v>80314</v>
      </c>
      <c r="F11" s="224">
        <f>'[2]Табела 2'!F12</f>
        <v>32687</v>
      </c>
      <c r="G11" s="39"/>
    </row>
    <row r="12" spans="1:7" ht="15">
      <c r="A12" s="109">
        <v>8</v>
      </c>
      <c r="B12" s="41" t="s">
        <v>8</v>
      </c>
      <c r="C12" s="40">
        <f>'[2]Табела 2'!C13</f>
        <v>376792</v>
      </c>
      <c r="D12" s="40">
        <f>'[2]Табела 2'!D13</f>
        <v>39690</v>
      </c>
      <c r="E12" s="40">
        <f>'[2]Табела 2'!E13</f>
        <v>279407</v>
      </c>
      <c r="F12" s="224">
        <f>'[2]Табела 2'!F13</f>
        <v>97385</v>
      </c>
      <c r="G12" s="39"/>
    </row>
    <row r="13" spans="1:7" ht="15">
      <c r="A13" s="109">
        <v>9</v>
      </c>
      <c r="B13" s="41" t="s">
        <v>31</v>
      </c>
      <c r="C13" s="40">
        <f>'[2]Табела 2'!C14</f>
        <v>281033</v>
      </c>
      <c r="D13" s="40">
        <f>'[2]Табела 2'!D14</f>
        <v>47338</v>
      </c>
      <c r="E13" s="40">
        <f>'[2]Табела 2'!E14</f>
        <v>203516</v>
      </c>
      <c r="F13" s="225">
        <f>'[2]Табела 2'!F14</f>
        <v>77517</v>
      </c>
      <c r="G13" s="39"/>
    </row>
    <row r="14" spans="1:7" ht="15">
      <c r="A14" s="109">
        <v>10</v>
      </c>
      <c r="B14" s="41" t="s">
        <v>229</v>
      </c>
      <c r="C14" s="40">
        <f>'[2]Табела 2'!C15</f>
        <v>374991</v>
      </c>
      <c r="D14" s="40">
        <f>'[2]Табела 2'!D15</f>
        <v>113397</v>
      </c>
      <c r="E14" s="40">
        <f>'[2]Табела 2'!E15</f>
        <v>281124</v>
      </c>
      <c r="F14" s="224">
        <f>'[2]Табела 2'!F15</f>
        <v>93867</v>
      </c>
      <c r="G14" s="39"/>
    </row>
    <row r="15" spans="1:7" ht="15">
      <c r="A15" s="109">
        <v>11</v>
      </c>
      <c r="B15" s="41" t="s">
        <v>232</v>
      </c>
      <c r="C15" s="40">
        <f>'[2]Табела 2'!C16</f>
        <v>231979</v>
      </c>
      <c r="D15" s="40">
        <f>'[2]Табела 2'!D16</f>
        <v>16650</v>
      </c>
      <c r="E15" s="40">
        <f>'[2]Табела 2'!E16</f>
        <v>129872</v>
      </c>
      <c r="F15" s="225">
        <f>'[2]Табела 2'!F16</f>
        <v>102107</v>
      </c>
      <c r="G15" s="39"/>
    </row>
    <row r="16" spans="1:7" ht="15">
      <c r="A16" s="107"/>
      <c r="B16" s="108" t="s">
        <v>39</v>
      </c>
      <c r="C16" s="221">
        <f>'[2]Табела 2'!C17</f>
        <v>828334</v>
      </c>
      <c r="D16" s="221">
        <f>'[2]Табела 2'!D17</f>
        <v>39160</v>
      </c>
      <c r="E16" s="221">
        <f>'[2]Табела 2'!E17</f>
        <v>598104</v>
      </c>
      <c r="F16" s="222">
        <f>'[2]Табела 2'!F17</f>
        <v>230230</v>
      </c>
      <c r="G16" s="39"/>
    </row>
    <row r="17" spans="1:7" ht="15">
      <c r="A17" s="109">
        <v>12</v>
      </c>
      <c r="B17" s="41" t="s">
        <v>28</v>
      </c>
      <c r="C17" s="40">
        <f>'[2]Табела 2'!C18</f>
        <v>317603</v>
      </c>
      <c r="D17" s="40">
        <f>'[2]Табела 2'!D18</f>
        <v>296</v>
      </c>
      <c r="E17" s="40">
        <f>'[2]Табела 2'!E18</f>
        <v>204533</v>
      </c>
      <c r="F17" s="224">
        <f>'[2]Табела 2'!F18</f>
        <v>113070</v>
      </c>
      <c r="G17" s="39"/>
    </row>
    <row r="18" spans="1:7" ht="15">
      <c r="A18" s="109">
        <v>13</v>
      </c>
      <c r="B18" s="41" t="s">
        <v>26</v>
      </c>
      <c r="C18" s="40">
        <f>'[2]Табела 2'!C19</f>
        <v>257474</v>
      </c>
      <c r="D18" s="40">
        <f>'[2]Табела 2'!D19</f>
        <v>24780</v>
      </c>
      <c r="E18" s="40">
        <f>'[2]Табела 2'!E19</f>
        <v>202260</v>
      </c>
      <c r="F18" s="224">
        <f>'[2]Табела 2'!F19</f>
        <v>55214</v>
      </c>
      <c r="G18" s="39"/>
    </row>
    <row r="19" spans="1:7" ht="15">
      <c r="A19" s="109">
        <v>14</v>
      </c>
      <c r="B19" s="41" t="s">
        <v>29</v>
      </c>
      <c r="C19" s="40">
        <f>'[2]Табела 2'!C20</f>
        <v>146895</v>
      </c>
      <c r="D19" s="40">
        <f>'[2]Табела 2'!D20</f>
        <v>13931</v>
      </c>
      <c r="E19" s="40">
        <f>'[2]Табела 2'!E20</f>
        <v>124329</v>
      </c>
      <c r="F19" s="224">
        <f>'[2]Табела 2'!F20</f>
        <v>22566</v>
      </c>
      <c r="G19" s="39"/>
    </row>
    <row r="20" spans="1:7" ht="15">
      <c r="A20" s="109">
        <v>15</v>
      </c>
      <c r="B20" s="41" t="s">
        <v>30</v>
      </c>
      <c r="C20" s="40">
        <f>'[2]Табела 2'!C21</f>
        <v>80305</v>
      </c>
      <c r="D20" s="40">
        <f>'[2]Табела 2'!D21</f>
        <v>69</v>
      </c>
      <c r="E20" s="40">
        <f>'[2]Табела 2'!E21</f>
        <v>43207</v>
      </c>
      <c r="F20" s="224">
        <f>'[2]Табела 2'!F21</f>
        <v>37098</v>
      </c>
      <c r="G20" s="39"/>
    </row>
    <row r="21" spans="1:7" ht="15">
      <c r="A21" s="109">
        <v>16</v>
      </c>
      <c r="B21" s="167" t="s">
        <v>230</v>
      </c>
      <c r="C21" s="187">
        <f>'[2]Табела 2'!C23</f>
        <v>26057</v>
      </c>
      <c r="D21" s="187">
        <f>'[2]Табела 2'!D23</f>
        <v>84</v>
      </c>
      <c r="E21" s="187">
        <f>'[2]Табела 2'!E23</f>
        <v>23775</v>
      </c>
      <c r="F21" s="226">
        <f>'[2]Табела 2'!F23</f>
        <v>2282</v>
      </c>
      <c r="G21" s="39"/>
    </row>
    <row r="22" spans="1:7" ht="13.5" thickBot="1">
      <c r="A22" s="110"/>
      <c r="B22" s="111" t="s">
        <v>11</v>
      </c>
      <c r="C22" s="227">
        <f>'[2]Табела 2'!C24</f>
        <v>5150235</v>
      </c>
      <c r="D22" s="227">
        <f>'[2]Табела 2'!D24</f>
        <v>1086587</v>
      </c>
      <c r="E22" s="227">
        <f>'[2]Табела 2'!E24</f>
        <v>3709989</v>
      </c>
      <c r="F22" s="228">
        <f>'[2]Табела 2'!F24</f>
        <v>1440246</v>
      </c>
      <c r="G22" s="39"/>
    </row>
    <row r="45" spans="1:11" ht="15">
      <c r="A45" s="287"/>
      <c r="B45" s="287"/>
      <c r="C45" s="287"/>
      <c r="D45" s="287"/>
      <c r="E45" s="287"/>
      <c r="F45" s="287"/>
      <c r="G45" s="287"/>
      <c r="H45" s="287"/>
      <c r="I45" s="287"/>
      <c r="J45" s="287"/>
      <c r="K45" s="287"/>
    </row>
    <row r="46" spans="1:11" ht="15">
      <c r="A46" s="287"/>
      <c r="B46" s="287"/>
      <c r="C46" s="287"/>
      <c r="D46" s="287"/>
      <c r="E46" s="287"/>
      <c r="F46" s="287"/>
      <c r="G46" s="287"/>
      <c r="H46" s="287"/>
      <c r="I46" s="287"/>
      <c r="J46" s="287"/>
      <c r="K46" s="287"/>
    </row>
    <row r="47" spans="1:11" ht="15">
      <c r="A47" s="287"/>
      <c r="B47" s="287"/>
      <c r="C47" s="287"/>
      <c r="D47" s="287"/>
      <c r="E47" s="287"/>
      <c r="F47" s="287"/>
      <c r="G47" s="287"/>
      <c r="H47" s="287"/>
      <c r="I47" s="287"/>
      <c r="J47" s="287"/>
      <c r="K47" s="287"/>
    </row>
    <row r="48" spans="1:11" ht="15">
      <c r="A48" s="287"/>
      <c r="B48" s="287"/>
      <c r="C48" s="287"/>
      <c r="D48" s="287"/>
      <c r="E48" s="287"/>
      <c r="F48" s="287"/>
      <c r="G48" s="287"/>
      <c r="H48" s="287"/>
      <c r="I48" s="287"/>
      <c r="J48" s="287"/>
      <c r="K48" s="287"/>
    </row>
  </sheetData>
  <mergeCells count="1">
    <mergeCell ref="A1:F1"/>
  </mergeCells>
  <printOptions horizontalCentered="1" verticalCentered="1"/>
  <pageMargins left="0.6299212598425197" right="0.6299212598425197" top="0" bottom="0" header="0.31496062992125984" footer="0.31496062992125984"/>
  <pageSetup fitToHeight="1" fitToWidth="1" horizontalDpi="600" verticalDpi="600" orientation="landscape" paperSize="9" r:id="rId2"/>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48"/>
  <sheetViews>
    <sheetView showGridLines="0" zoomScale="80" zoomScaleNormal="80" workbookViewId="0" topLeftCell="A1">
      <selection activeCell="O32" sqref="O32"/>
    </sheetView>
  </sheetViews>
  <sheetFormatPr defaultColWidth="9.140625" defaultRowHeight="15"/>
  <cols>
    <col min="1" max="1" width="4.140625" style="10" bestFit="1" customWidth="1"/>
    <col min="2" max="2" width="28.8515625" style="10" bestFit="1" customWidth="1"/>
    <col min="3" max="4" width="14.140625" style="10" customWidth="1"/>
    <col min="5" max="5" width="11.57421875" style="10" customWidth="1"/>
    <col min="6" max="6" width="13.140625" style="10" customWidth="1"/>
    <col min="7" max="16384" width="9.140625" style="10" customWidth="1"/>
  </cols>
  <sheetData>
    <row r="1" spans="1:8" ht="27.75" customHeight="1">
      <c r="A1" s="326" t="s">
        <v>217</v>
      </c>
      <c r="B1" s="326"/>
      <c r="C1" s="326"/>
      <c r="D1" s="326"/>
      <c r="E1" s="326"/>
      <c r="F1" s="326"/>
      <c r="G1" s="42"/>
      <c r="H1" s="42"/>
    </row>
    <row r="2" spans="5:6" ht="13.5" thickBot="1">
      <c r="E2" s="43"/>
      <c r="F2" s="43" t="s">
        <v>0</v>
      </c>
    </row>
    <row r="3" spans="1:6" ht="55.5" customHeight="1">
      <c r="A3" s="46" t="s">
        <v>1</v>
      </c>
      <c r="B3" s="174" t="s">
        <v>223</v>
      </c>
      <c r="C3" s="47" t="s">
        <v>34</v>
      </c>
      <c r="D3" s="47" t="s">
        <v>35</v>
      </c>
      <c r="E3" s="47" t="s">
        <v>36</v>
      </c>
      <c r="F3" s="48" t="s">
        <v>37</v>
      </c>
    </row>
    <row r="4" spans="1:7" ht="18.75" customHeight="1">
      <c r="A4" s="49">
        <v>1</v>
      </c>
      <c r="B4" s="45" t="s">
        <v>12</v>
      </c>
      <c r="C4" s="154">
        <f>'[3]Табела 3.'!C5</f>
        <v>395928</v>
      </c>
      <c r="D4" s="154">
        <f>'[3]Табела 3.'!D5</f>
        <v>24005</v>
      </c>
      <c r="E4" s="154">
        <f>'[3]Табела 3.'!E5</f>
        <v>272055</v>
      </c>
      <c r="F4" s="243">
        <f>'[3]Табела 3.'!F5</f>
        <v>123873</v>
      </c>
      <c r="G4" s="44"/>
    </row>
    <row r="5" spans="1:7" ht="18.75" customHeight="1">
      <c r="A5" s="49">
        <v>2</v>
      </c>
      <c r="B5" s="45" t="s">
        <v>13</v>
      </c>
      <c r="C5" s="154">
        <f>'[3]Табела 3.'!C6</f>
        <v>168275</v>
      </c>
      <c r="D5" s="154">
        <f>'[3]Табела 3.'!D6</f>
        <v>21651</v>
      </c>
      <c r="E5" s="154">
        <f>'[3]Табела 3.'!E6</f>
        <v>125290</v>
      </c>
      <c r="F5" s="243">
        <f>'[3]Табела 3.'!F6</f>
        <v>42985</v>
      </c>
      <c r="G5" s="44"/>
    </row>
    <row r="6" spans="1:7" ht="18.75" customHeight="1">
      <c r="A6" s="49">
        <v>3</v>
      </c>
      <c r="B6" s="45" t="s">
        <v>14</v>
      </c>
      <c r="C6" s="244">
        <f>'[3]Табела 3.'!C7</f>
        <v>404421</v>
      </c>
      <c r="D6" s="154">
        <f>'[3]Табела 3.'!D7</f>
        <v>47296</v>
      </c>
      <c r="E6" s="154">
        <f>'[3]Табела 3.'!E7</f>
        <v>288784</v>
      </c>
      <c r="F6" s="243">
        <f>'[3]Табела 3.'!F7</f>
        <v>115637</v>
      </c>
      <c r="G6" s="44"/>
    </row>
    <row r="7" spans="1:7" ht="18.75" customHeight="1">
      <c r="A7" s="49">
        <v>4</v>
      </c>
      <c r="B7" s="45" t="s">
        <v>202</v>
      </c>
      <c r="C7" s="244">
        <f>'[3]Табела 3.'!C8</f>
        <v>0</v>
      </c>
      <c r="D7" s="154">
        <f>'[3]Табела 3.'!D8</f>
        <v>0</v>
      </c>
      <c r="E7" s="154">
        <f>'[3]Табела 3.'!E8</f>
        <v>0</v>
      </c>
      <c r="F7" s="243">
        <f>'[3]Табела 3.'!F8</f>
        <v>0</v>
      </c>
      <c r="G7" s="44"/>
    </row>
    <row r="8" spans="1:7" ht="18.75" customHeight="1">
      <c r="A8" s="49">
        <v>5</v>
      </c>
      <c r="B8" s="45" t="s">
        <v>15</v>
      </c>
      <c r="C8" s="244">
        <f>'[3]Табела 3.'!C9</f>
        <v>1711</v>
      </c>
      <c r="D8" s="154">
        <f>'[3]Табела 3.'!D9</f>
        <v>3183</v>
      </c>
      <c r="E8" s="154">
        <f>'[3]Табела 3.'!E9</f>
        <v>1283</v>
      </c>
      <c r="F8" s="243">
        <f>'[3]Табела 3.'!F9</f>
        <v>428</v>
      </c>
      <c r="G8" s="44"/>
    </row>
    <row r="9" spans="1:7" ht="18.75" customHeight="1">
      <c r="A9" s="49">
        <v>6</v>
      </c>
      <c r="B9" s="45" t="s">
        <v>16</v>
      </c>
      <c r="C9" s="244">
        <f>'[3]Табела 3.'!C10</f>
        <v>562</v>
      </c>
      <c r="D9" s="154">
        <f>'[3]Табела 3.'!D10</f>
        <v>8</v>
      </c>
      <c r="E9" s="154">
        <f>'[3]Табела 3.'!E10</f>
        <v>430</v>
      </c>
      <c r="F9" s="243">
        <f>'[3]Табела 3.'!F10</f>
        <v>132</v>
      </c>
      <c r="G9" s="44"/>
    </row>
    <row r="10" spans="1:7" ht="18.75" customHeight="1">
      <c r="A10" s="49">
        <v>7</v>
      </c>
      <c r="B10" s="45" t="s">
        <v>17</v>
      </c>
      <c r="C10" s="244">
        <f>'[3]Табела 3.'!C11</f>
        <v>52614</v>
      </c>
      <c r="D10" s="154">
        <f>'[3]Табела 3.'!D11</f>
        <v>30781</v>
      </c>
      <c r="E10" s="154">
        <f>'[3]Табела 3.'!E11</f>
        <v>38842</v>
      </c>
      <c r="F10" s="243">
        <f>'[3]Табела 3.'!F11</f>
        <v>13772</v>
      </c>
      <c r="G10" s="44"/>
    </row>
    <row r="11" spans="1:7" ht="18.75" customHeight="1">
      <c r="A11" s="49">
        <v>8</v>
      </c>
      <c r="B11" s="45" t="s">
        <v>203</v>
      </c>
      <c r="C11" s="244">
        <f>'[3]Табела 3.'!C12</f>
        <v>487044</v>
      </c>
      <c r="D11" s="154">
        <f>'[3]Табела 3.'!D12</f>
        <v>203587</v>
      </c>
      <c r="E11" s="154">
        <f>'[3]Табела 3.'!E12</f>
        <v>328804</v>
      </c>
      <c r="F11" s="243">
        <f>'[3]Табела 3.'!F12</f>
        <v>158240</v>
      </c>
      <c r="G11" s="44"/>
    </row>
    <row r="12" spans="1:7" ht="18.75" customHeight="1">
      <c r="A12" s="49">
        <v>9</v>
      </c>
      <c r="B12" s="45" t="s">
        <v>204</v>
      </c>
      <c r="C12" s="244">
        <f>'[3]Табела 3.'!C13</f>
        <v>699201</v>
      </c>
      <c r="D12" s="154">
        <f>'[3]Табела 3.'!D13</f>
        <v>268725</v>
      </c>
      <c r="E12" s="154">
        <f>'[3]Табела 3.'!E13</f>
        <v>493864</v>
      </c>
      <c r="F12" s="243">
        <f>'[3]Табела 3.'!F13</f>
        <v>205337</v>
      </c>
      <c r="G12" s="44"/>
    </row>
    <row r="13" spans="1:7" ht="18.75" customHeight="1">
      <c r="A13" s="49">
        <v>10</v>
      </c>
      <c r="B13" s="45" t="s">
        <v>18</v>
      </c>
      <c r="C13" s="244">
        <f>'[3]Табела 3.'!C14</f>
        <v>1890229</v>
      </c>
      <c r="D13" s="154">
        <f>'[3]Табела 3.'!D14</f>
        <v>321455</v>
      </c>
      <c r="E13" s="147">
        <f>'[3]Табела 3.'!E14</f>
        <v>1424000</v>
      </c>
      <c r="F13" s="243">
        <f>'[3]Табела 3.'!F14</f>
        <v>466229</v>
      </c>
      <c r="G13" s="44"/>
    </row>
    <row r="14" spans="1:7" ht="18.75" customHeight="1">
      <c r="A14" s="49">
        <v>11</v>
      </c>
      <c r="B14" s="45" t="s">
        <v>205</v>
      </c>
      <c r="C14" s="244">
        <f>'[3]Табела 3.'!C15</f>
        <v>1641</v>
      </c>
      <c r="D14" s="154">
        <f>'[3]Табела 3.'!D15</f>
        <v>1256</v>
      </c>
      <c r="E14" s="154">
        <f>'[3]Табела 3.'!E15</f>
        <v>1242</v>
      </c>
      <c r="F14" s="243">
        <f>'[3]Табела 3.'!F15</f>
        <v>399</v>
      </c>
      <c r="G14" s="44"/>
    </row>
    <row r="15" spans="1:7" ht="18.75" customHeight="1">
      <c r="A15" s="49">
        <v>12</v>
      </c>
      <c r="B15" s="45" t="s">
        <v>19</v>
      </c>
      <c r="C15" s="244">
        <f>'[3]Табела 3.'!C16</f>
        <v>755</v>
      </c>
      <c r="D15" s="154">
        <f>'[3]Табела 3.'!D16</f>
        <v>42</v>
      </c>
      <c r="E15" s="154">
        <f>'[3]Табела 3.'!E16</f>
        <v>583</v>
      </c>
      <c r="F15" s="243">
        <f>'[3]Табела 3.'!F16</f>
        <v>172</v>
      </c>
      <c r="G15" s="44"/>
    </row>
    <row r="16" spans="1:7" ht="18.75" customHeight="1">
      <c r="A16" s="49">
        <v>13</v>
      </c>
      <c r="B16" s="45" t="s">
        <v>20</v>
      </c>
      <c r="C16" s="244">
        <f>'[3]Табела 3.'!C17</f>
        <v>124022</v>
      </c>
      <c r="D16" s="154">
        <f>'[3]Табела 3.'!D17</f>
        <v>71619</v>
      </c>
      <c r="E16" s="154">
        <f>'[3]Табела 3.'!E17</f>
        <v>70815</v>
      </c>
      <c r="F16" s="243">
        <f>'[3]Табела 3.'!F17</f>
        <v>53207</v>
      </c>
      <c r="G16" s="44"/>
    </row>
    <row r="17" spans="1:7" ht="18.75" customHeight="1">
      <c r="A17" s="49">
        <v>14</v>
      </c>
      <c r="B17" s="45" t="s">
        <v>206</v>
      </c>
      <c r="C17" s="244">
        <f>'[3]Табела 3.'!C18</f>
        <v>9374</v>
      </c>
      <c r="D17" s="154">
        <f>'[3]Табела 3.'!D18</f>
        <v>6848</v>
      </c>
      <c r="E17" s="154">
        <f>'[3]Табела 3.'!E18</f>
        <v>6274</v>
      </c>
      <c r="F17" s="243">
        <f>'[3]Табела 3.'!F18</f>
        <v>3100</v>
      </c>
      <c r="G17" s="44"/>
    </row>
    <row r="18" spans="1:7" ht="18.75" customHeight="1">
      <c r="A18" s="49">
        <v>15</v>
      </c>
      <c r="B18" s="45" t="s">
        <v>21</v>
      </c>
      <c r="C18" s="244">
        <f>'[3]Табела 3.'!C19</f>
        <v>171</v>
      </c>
      <c r="D18" s="154">
        <f>'[3]Табела 3.'!D19</f>
        <v>199</v>
      </c>
      <c r="E18" s="154">
        <f>'[3]Табела 3.'!E19</f>
        <v>85</v>
      </c>
      <c r="F18" s="243">
        <f>'[3]Табела 3.'!F19</f>
        <v>86</v>
      </c>
      <c r="G18" s="44"/>
    </row>
    <row r="19" spans="1:7" ht="18.75" customHeight="1">
      <c r="A19" s="49">
        <v>16</v>
      </c>
      <c r="B19" s="45" t="s">
        <v>22</v>
      </c>
      <c r="C19" s="244">
        <f>'[3]Табела 3.'!C20</f>
        <v>45670</v>
      </c>
      <c r="D19" s="154">
        <f>'[3]Табела 3.'!D20</f>
        <v>44445</v>
      </c>
      <c r="E19" s="154">
        <f>'[3]Табела 3.'!E20</f>
        <v>35542</v>
      </c>
      <c r="F19" s="243">
        <f>'[3]Табела 3.'!F20</f>
        <v>10128</v>
      </c>
      <c r="G19" s="44"/>
    </row>
    <row r="20" spans="1:7" ht="18.75" customHeight="1">
      <c r="A20" s="49">
        <v>17</v>
      </c>
      <c r="B20" s="45" t="s">
        <v>23</v>
      </c>
      <c r="C20" s="154">
        <f>'[3]Табела 3.'!C21</f>
        <v>5</v>
      </c>
      <c r="D20" s="154">
        <f>'[3]Табела 3.'!D21</f>
        <v>0</v>
      </c>
      <c r="E20" s="154">
        <f>'[3]Табела 3.'!E21</f>
        <v>1</v>
      </c>
      <c r="F20" s="243">
        <f>'[3]Табела 3.'!F21</f>
        <v>4</v>
      </c>
      <c r="G20" s="44"/>
    </row>
    <row r="21" spans="1:7" ht="18.75" customHeight="1">
      <c r="A21" s="49">
        <v>18</v>
      </c>
      <c r="B21" s="45" t="s">
        <v>208</v>
      </c>
      <c r="C21" s="154">
        <f>'[3]Табела 3.'!C22</f>
        <v>40278</v>
      </c>
      <c r="D21" s="154">
        <f>'[3]Табела 3.'!D22</f>
        <v>2327</v>
      </c>
      <c r="E21" s="154">
        <f>'[3]Табела 3.'!E22</f>
        <v>23992</v>
      </c>
      <c r="F21" s="243">
        <f>'[3]Табела 3.'!F22</f>
        <v>16286</v>
      </c>
      <c r="G21" s="44"/>
    </row>
    <row r="22" spans="1:7" ht="18.75" customHeight="1">
      <c r="A22" s="49">
        <v>19</v>
      </c>
      <c r="B22" s="45" t="s">
        <v>27</v>
      </c>
      <c r="C22" s="154">
        <f>'[3]Табела 3.'!C23</f>
        <v>684787</v>
      </c>
      <c r="D22" s="154">
        <f>'[3]Табела 3.'!D23</f>
        <v>39100</v>
      </c>
      <c r="E22" s="154">
        <f>'[3]Табела 3.'!E23</f>
        <v>510796</v>
      </c>
      <c r="F22" s="243">
        <f>'[3]Табела 3.'!F23</f>
        <v>173991</v>
      </c>
      <c r="G22" s="44"/>
    </row>
    <row r="23" spans="1:7" ht="18.75" customHeight="1">
      <c r="A23" s="137">
        <v>20</v>
      </c>
      <c r="B23" s="138" t="s">
        <v>227</v>
      </c>
      <c r="C23" s="245">
        <f>'[3]Табела 3.'!C24</f>
        <v>0</v>
      </c>
      <c r="D23" s="245">
        <f>'[3]Табела 3.'!D24</f>
        <v>0</v>
      </c>
      <c r="E23" s="154">
        <f>'[3]Табела 3.'!E24</f>
        <v>0</v>
      </c>
      <c r="F23" s="246">
        <f>'[3]Табела 3.'!F24</f>
        <v>0</v>
      </c>
      <c r="G23" s="44"/>
    </row>
    <row r="24" spans="1:7" ht="18.75" customHeight="1">
      <c r="A24" s="137">
        <v>21</v>
      </c>
      <c r="B24" s="138" t="s">
        <v>224</v>
      </c>
      <c r="C24" s="245">
        <f>'[3]Табела 3.'!C25</f>
        <v>143547</v>
      </c>
      <c r="D24" s="245">
        <f>'[3]Табела 3.'!D25</f>
        <v>60</v>
      </c>
      <c r="E24" s="154">
        <f>'[3]Табела 3.'!E25</f>
        <v>87308</v>
      </c>
      <c r="F24" s="246">
        <f>'[3]Табела 3.'!F25</f>
        <v>56239</v>
      </c>
      <c r="G24" s="44"/>
    </row>
    <row r="25" spans="1:7" ht="18.75" customHeight="1" thickBot="1">
      <c r="A25" s="50"/>
      <c r="B25" s="51" t="s">
        <v>40</v>
      </c>
      <c r="C25" s="231">
        <f>'[3]Табела 3.'!C30</f>
        <v>5150235</v>
      </c>
      <c r="D25" s="231">
        <f>'[3]Табела 3.'!D30</f>
        <v>1086587</v>
      </c>
      <c r="E25" s="231">
        <f>'[3]Табела 3.'!E30</f>
        <v>3709989</v>
      </c>
      <c r="F25" s="232">
        <f>'[3]Табела 3.'!F30</f>
        <v>1440246</v>
      </c>
      <c r="G25" s="44"/>
    </row>
    <row r="26" spans="3:4" ht="15">
      <c r="C26" s="150"/>
      <c r="D26" s="150"/>
    </row>
    <row r="27" spans="3:4" ht="15">
      <c r="C27" s="71"/>
      <c r="D27" s="71"/>
    </row>
    <row r="45" spans="1:11" ht="15">
      <c r="A45" s="287"/>
      <c r="B45" s="287"/>
      <c r="C45" s="287"/>
      <c r="D45" s="287"/>
      <c r="E45" s="287"/>
      <c r="F45" s="287"/>
      <c r="G45" s="287"/>
      <c r="H45" s="287"/>
      <c r="I45" s="287"/>
      <c r="J45" s="287"/>
      <c r="K45" s="287"/>
    </row>
    <row r="46" spans="1:11" ht="15">
      <c r="A46" s="287"/>
      <c r="B46" s="287"/>
      <c r="C46" s="287"/>
      <c r="D46" s="287"/>
      <c r="E46" s="287"/>
      <c r="F46" s="287"/>
      <c r="G46" s="287"/>
      <c r="H46" s="287"/>
      <c r="I46" s="287"/>
      <c r="J46" s="287"/>
      <c r="K46" s="287"/>
    </row>
    <row r="47" spans="1:11" ht="15">
      <c r="A47" s="287"/>
      <c r="B47" s="287"/>
      <c r="C47" s="287"/>
      <c r="D47" s="287"/>
      <c r="E47" s="287"/>
      <c r="F47" s="287"/>
      <c r="G47" s="287"/>
      <c r="H47" s="287"/>
      <c r="I47" s="287"/>
      <c r="J47" s="287"/>
      <c r="K47" s="287"/>
    </row>
    <row r="48" spans="1:11" ht="15">
      <c r="A48" s="287"/>
      <c r="B48" s="287"/>
      <c r="C48" s="287"/>
      <c r="D48" s="287"/>
      <c r="E48" s="287"/>
      <c r="F48" s="287"/>
      <c r="G48" s="287"/>
      <c r="H48" s="287"/>
      <c r="I48" s="287"/>
      <c r="J48" s="287"/>
      <c r="K48" s="287"/>
    </row>
  </sheetData>
  <mergeCells count="1">
    <mergeCell ref="A1:F1"/>
  </mergeCells>
  <printOptions horizontalCentered="1" verticalCentered="1"/>
  <pageMargins left="0.6299212598425197" right="0.6299212598425197" top="0" bottom="0" header="0.31496062992125984" footer="0.31496062992125984"/>
  <pageSetup fitToHeight="1" fitToWidth="1" horizontalDpi="600" verticalDpi="600" orientation="landscape" paperSize="9" r:id="rId2"/>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S48"/>
  <sheetViews>
    <sheetView showGridLines="0" zoomScale="80" zoomScaleNormal="80" workbookViewId="0" topLeftCell="A1">
      <selection activeCell="O32" sqref="O32"/>
    </sheetView>
  </sheetViews>
  <sheetFormatPr defaultColWidth="9.140625" defaultRowHeight="15"/>
  <cols>
    <col min="1" max="1" width="6.421875" style="26" customWidth="1"/>
    <col min="2" max="2" width="28.8515625" style="26" bestFit="1" customWidth="1"/>
    <col min="3" max="14" width="11.28125" style="26" customWidth="1"/>
    <col min="15" max="15" width="9.00390625" style="26" customWidth="1"/>
    <col min="16" max="16" width="9.28125" style="26" customWidth="1"/>
    <col min="17" max="17" width="7.28125" style="26" customWidth="1"/>
    <col min="18" max="18" width="7.57421875" style="26" customWidth="1"/>
    <col min="19" max="19" width="7.7109375" style="26" customWidth="1"/>
    <col min="20" max="16384" width="9.140625" style="26" customWidth="1"/>
  </cols>
  <sheetData>
    <row r="1" spans="1:19" ht="30.75" customHeight="1">
      <c r="A1" s="310" t="s">
        <v>218</v>
      </c>
      <c r="B1" s="310"/>
      <c r="C1" s="310"/>
      <c r="D1" s="310"/>
      <c r="E1" s="310"/>
      <c r="F1" s="310"/>
      <c r="G1" s="310"/>
      <c r="H1" s="310"/>
      <c r="I1" s="310"/>
      <c r="J1" s="310"/>
      <c r="K1" s="310"/>
      <c r="L1" s="310"/>
      <c r="M1" s="310"/>
      <c r="N1" s="310"/>
      <c r="O1" s="25"/>
      <c r="P1" s="25"/>
      <c r="Q1" s="25"/>
      <c r="R1" s="25"/>
      <c r="S1" s="25"/>
    </row>
    <row r="2" ht="13.5" thickBot="1"/>
    <row r="3" spans="1:14" ht="18" customHeight="1">
      <c r="A3" s="330" t="s">
        <v>1</v>
      </c>
      <c r="B3" s="332" t="s">
        <v>223</v>
      </c>
      <c r="C3" s="342" t="s">
        <v>2</v>
      </c>
      <c r="D3" s="342"/>
      <c r="E3" s="342"/>
      <c r="F3" s="342"/>
      <c r="G3" s="342"/>
      <c r="H3" s="342"/>
      <c r="I3" s="342"/>
      <c r="J3" s="342"/>
      <c r="K3" s="342"/>
      <c r="L3" s="342"/>
      <c r="M3" s="342"/>
      <c r="N3" s="106" t="s">
        <v>2</v>
      </c>
    </row>
    <row r="4" spans="1:14" s="31" customFormat="1" ht="30" customHeight="1" thickBot="1">
      <c r="A4" s="334"/>
      <c r="B4" s="335"/>
      <c r="C4" s="112" t="s">
        <v>73</v>
      </c>
      <c r="D4" s="112" t="s">
        <v>3</v>
      </c>
      <c r="E4" s="112" t="s">
        <v>4</v>
      </c>
      <c r="F4" s="112" t="s">
        <v>5</v>
      </c>
      <c r="G4" s="112" t="s">
        <v>7</v>
      </c>
      <c r="H4" s="112" t="s">
        <v>6</v>
      </c>
      <c r="I4" s="112" t="s">
        <v>243</v>
      </c>
      <c r="J4" s="112" t="s">
        <v>8</v>
      </c>
      <c r="K4" s="112" t="s">
        <v>9</v>
      </c>
      <c r="L4" s="112" t="s">
        <v>229</v>
      </c>
      <c r="M4" s="112" t="s">
        <v>233</v>
      </c>
      <c r="N4" s="113" t="s">
        <v>11</v>
      </c>
    </row>
    <row r="5" spans="1:14" ht="15">
      <c r="A5" s="200">
        <v>1</v>
      </c>
      <c r="B5" s="54" t="s">
        <v>12</v>
      </c>
      <c r="C5" s="40">
        <f>'[4]Табела 1'!B3</f>
        <v>17345</v>
      </c>
      <c r="D5" s="40">
        <f>'[4]Табела 1'!C3</f>
        <v>25322</v>
      </c>
      <c r="E5" s="40">
        <f>'[4]Табела 1'!D3</f>
        <v>44059</v>
      </c>
      <c r="F5" s="40">
        <f>'[4]Табела 1'!E3</f>
        <v>17052</v>
      </c>
      <c r="G5" s="40">
        <f>'[4]Табела 1'!F3</f>
        <v>22853</v>
      </c>
      <c r="H5" s="40">
        <f>'[4]Табела 1'!G3</f>
        <v>28184</v>
      </c>
      <c r="I5" s="40">
        <f>'[4]Табела 1'!H3</f>
        <v>10728</v>
      </c>
      <c r="J5" s="40">
        <f>'[4]Табела 1'!I3</f>
        <v>24193</v>
      </c>
      <c r="K5" s="40">
        <f>'[4]Табела 1'!J3</f>
        <v>23023</v>
      </c>
      <c r="L5" s="40">
        <f>'[4]Табела 1'!K3</f>
        <v>22150</v>
      </c>
      <c r="M5" s="40">
        <f>'[4]Табела 1'!L3</f>
        <v>37731</v>
      </c>
      <c r="N5" s="234">
        <f>'[4]Табела 1'!M3</f>
        <v>272640</v>
      </c>
    </row>
    <row r="6" spans="1:14" ht="15">
      <c r="A6" s="200">
        <v>2</v>
      </c>
      <c r="B6" s="54" t="s">
        <v>13</v>
      </c>
      <c r="C6" s="40">
        <f>'[4]Табела 1'!B4</f>
        <v>7</v>
      </c>
      <c r="D6" s="40">
        <f>'[4]Табела 1'!C4</f>
        <v>3924</v>
      </c>
      <c r="E6" s="40">
        <f>'[4]Табела 1'!D4</f>
        <v>897</v>
      </c>
      <c r="F6" s="40">
        <f>'[4]Табела 1'!E4</f>
        <v>970</v>
      </c>
      <c r="G6" s="40">
        <f>'[4]Табела 1'!F4</f>
        <v>387</v>
      </c>
      <c r="H6" s="40">
        <f>'[4]Табела 1'!G4</f>
        <v>13</v>
      </c>
      <c r="I6" s="40">
        <f>'[4]Табела 1'!H4</f>
        <v>0</v>
      </c>
      <c r="J6" s="40">
        <f>'[4]Табела 1'!I4</f>
        <v>52</v>
      </c>
      <c r="K6" s="40">
        <f>'[4]Табела 1'!J4</f>
        <v>30</v>
      </c>
      <c r="L6" s="40">
        <f>'[4]Табела 1'!K4</f>
        <v>292</v>
      </c>
      <c r="M6" s="40">
        <f>'[4]Табела 1'!L4</f>
        <v>170</v>
      </c>
      <c r="N6" s="234">
        <f>'[4]Табела 1'!M4</f>
        <v>6742</v>
      </c>
    </row>
    <row r="7" spans="1:14" ht="15">
      <c r="A7" s="200">
        <v>3</v>
      </c>
      <c r="B7" s="54" t="s">
        <v>14</v>
      </c>
      <c r="C7" s="40">
        <f>'[4]Табела 1'!B5</f>
        <v>1396</v>
      </c>
      <c r="D7" s="40">
        <f>'[4]Табела 1'!C5</f>
        <v>3438</v>
      </c>
      <c r="E7" s="40">
        <f>'[4]Табела 1'!D5</f>
        <v>3702</v>
      </c>
      <c r="F7" s="40">
        <f>'[4]Табела 1'!E5</f>
        <v>4549</v>
      </c>
      <c r="G7" s="40">
        <f>'[4]Табела 1'!F5</f>
        <v>2212</v>
      </c>
      <c r="H7" s="40">
        <f>'[4]Табела 1'!G5</f>
        <v>1227</v>
      </c>
      <c r="I7" s="40">
        <f>'[4]Табела 1'!H5</f>
        <v>247</v>
      </c>
      <c r="J7" s="40">
        <f>'[4]Табела 1'!I5</f>
        <v>1687</v>
      </c>
      <c r="K7" s="40">
        <f>'[4]Табела 1'!J5</f>
        <v>2646</v>
      </c>
      <c r="L7" s="40">
        <f>'[4]Табела 1'!K5</f>
        <v>1238</v>
      </c>
      <c r="M7" s="40">
        <f>'[4]Табела 1'!L5</f>
        <v>1501</v>
      </c>
      <c r="N7" s="234">
        <f>'[4]Табела 1'!M5</f>
        <v>23843</v>
      </c>
    </row>
    <row r="8" spans="1:14" ht="15">
      <c r="A8" s="200">
        <v>4</v>
      </c>
      <c r="B8" s="54" t="s">
        <v>202</v>
      </c>
      <c r="C8" s="40">
        <f>'[4]Табела 1'!B6</f>
        <v>0</v>
      </c>
      <c r="D8" s="40">
        <f>'[4]Табела 1'!C6</f>
        <v>0</v>
      </c>
      <c r="E8" s="40">
        <f>'[4]Табела 1'!D6</f>
        <v>0</v>
      </c>
      <c r="F8" s="40">
        <f>'[4]Табела 1'!E6</f>
        <v>0</v>
      </c>
      <c r="G8" s="40">
        <f>'[4]Табела 1'!F6</f>
        <v>0</v>
      </c>
      <c r="H8" s="40">
        <f>'[4]Табела 1'!G6</f>
        <v>0</v>
      </c>
      <c r="I8" s="40">
        <f>'[4]Табела 1'!H6</f>
        <v>0</v>
      </c>
      <c r="J8" s="40">
        <f>'[4]Табела 1'!I6</f>
        <v>0</v>
      </c>
      <c r="K8" s="40">
        <f>'[4]Табела 1'!J6</f>
        <v>0</v>
      </c>
      <c r="L8" s="40">
        <f>'[4]Табела 1'!K6</f>
        <v>0</v>
      </c>
      <c r="M8" s="40">
        <f>'[4]Табела 1'!L6</f>
        <v>0</v>
      </c>
      <c r="N8" s="234">
        <f>'[4]Табела 1'!M6</f>
        <v>0</v>
      </c>
    </row>
    <row r="9" spans="1:14" ht="15">
      <c r="A9" s="200">
        <v>5</v>
      </c>
      <c r="B9" s="54" t="s">
        <v>15</v>
      </c>
      <c r="C9" s="223">
        <f>'[4]Табела 1'!B7</f>
        <v>0</v>
      </c>
      <c r="D9" s="223">
        <f>'[4]Табела 1'!C7</f>
        <v>0</v>
      </c>
      <c r="E9" s="223">
        <f>'[4]Табела 1'!D7</f>
        <v>0</v>
      </c>
      <c r="F9" s="223">
        <f>'[4]Табела 1'!E7</f>
        <v>0</v>
      </c>
      <c r="G9" s="223">
        <f>'[4]Табела 1'!F7</f>
        <v>1</v>
      </c>
      <c r="H9" s="223">
        <f>'[4]Табела 1'!G7</f>
        <v>1</v>
      </c>
      <c r="I9" s="223">
        <f>'[4]Табела 1'!H7</f>
        <v>0</v>
      </c>
      <c r="J9" s="223">
        <f>'[4]Табела 1'!I7</f>
        <v>0</v>
      </c>
      <c r="K9" s="223">
        <f>'[4]Табела 1'!J7</f>
        <v>0</v>
      </c>
      <c r="L9" s="223">
        <f>'[4]Табела 1'!K7</f>
        <v>0</v>
      </c>
      <c r="M9" s="223">
        <f>'[4]Табела 1'!L7</f>
        <v>0</v>
      </c>
      <c r="N9" s="234">
        <f>'[4]Табела 1'!M7</f>
        <v>2</v>
      </c>
    </row>
    <row r="10" spans="1:14" ht="15">
      <c r="A10" s="200">
        <v>6</v>
      </c>
      <c r="B10" s="54" t="s">
        <v>16</v>
      </c>
      <c r="C10" s="223">
        <f>'[4]Табела 1'!B8</f>
        <v>0</v>
      </c>
      <c r="D10" s="223">
        <f>'[4]Табела 1'!C8</f>
        <v>2</v>
      </c>
      <c r="E10" s="223">
        <f>'[4]Табела 1'!D8</f>
        <v>4</v>
      </c>
      <c r="F10" s="223">
        <f>'[4]Табела 1'!E8</f>
        <v>0</v>
      </c>
      <c r="G10" s="223">
        <f>'[4]Табела 1'!F8</f>
        <v>3</v>
      </c>
      <c r="H10" s="223">
        <f>'[4]Табела 1'!G8</f>
        <v>1</v>
      </c>
      <c r="I10" s="223">
        <f>'[4]Табела 1'!H8</f>
        <v>0</v>
      </c>
      <c r="J10" s="223">
        <f>'[4]Табела 1'!I8</f>
        <v>3</v>
      </c>
      <c r="K10" s="223">
        <f>'[4]Табела 1'!J8</f>
        <v>3</v>
      </c>
      <c r="L10" s="223">
        <f>'[4]Табела 1'!K8</f>
        <v>1</v>
      </c>
      <c r="M10" s="223">
        <f>'[4]Табела 1'!L8</f>
        <v>0</v>
      </c>
      <c r="N10" s="234">
        <f>'[4]Табела 1'!M8</f>
        <v>17</v>
      </c>
    </row>
    <row r="11" spans="1:14" ht="15">
      <c r="A11" s="200">
        <v>7</v>
      </c>
      <c r="B11" s="54" t="s">
        <v>17</v>
      </c>
      <c r="C11" s="223">
        <f>'[4]Табела 1'!B9</f>
        <v>208</v>
      </c>
      <c r="D11" s="223">
        <f>'[4]Табела 1'!C9</f>
        <v>354</v>
      </c>
      <c r="E11" s="223">
        <f>'[4]Табела 1'!D9</f>
        <v>163</v>
      </c>
      <c r="F11" s="223">
        <f>'[4]Табела 1'!E9</f>
        <v>149</v>
      </c>
      <c r="G11" s="223">
        <f>'[4]Табела 1'!F9</f>
        <v>221</v>
      </c>
      <c r="H11" s="223">
        <f>'[4]Табела 1'!G9</f>
        <v>151</v>
      </c>
      <c r="I11" s="223">
        <f>'[4]Табела 1'!H9</f>
        <v>0</v>
      </c>
      <c r="J11" s="223">
        <f>'[4]Табела 1'!I9</f>
        <v>88</v>
      </c>
      <c r="K11" s="223">
        <f>'[4]Табела 1'!J9</f>
        <v>32</v>
      </c>
      <c r="L11" s="223">
        <f>'[4]Табела 1'!K9</f>
        <v>18</v>
      </c>
      <c r="M11" s="223">
        <f>'[4]Табела 1'!L9</f>
        <v>35</v>
      </c>
      <c r="N11" s="234">
        <f>'[4]Табела 1'!M9</f>
        <v>1419</v>
      </c>
    </row>
    <row r="12" spans="1:14" ht="15">
      <c r="A12" s="200">
        <v>8</v>
      </c>
      <c r="B12" s="54" t="s">
        <v>203</v>
      </c>
      <c r="C12" s="223">
        <f>'[4]Табела 1'!B10</f>
        <v>5235</v>
      </c>
      <c r="D12" s="223">
        <f>'[4]Табела 1'!C10</f>
        <v>7106</v>
      </c>
      <c r="E12" s="223">
        <f>'[4]Табела 1'!D10</f>
        <v>8593</v>
      </c>
      <c r="F12" s="223">
        <f>'[4]Табела 1'!E10</f>
        <v>3474</v>
      </c>
      <c r="G12" s="223">
        <f>'[4]Табела 1'!F10</f>
        <v>14651</v>
      </c>
      <c r="H12" s="223">
        <f>'[4]Табела 1'!G10</f>
        <v>3345</v>
      </c>
      <c r="I12" s="223">
        <f>'[4]Табела 1'!H10</f>
        <v>272</v>
      </c>
      <c r="J12" s="223">
        <f>'[4]Табела 1'!I10</f>
        <v>2282</v>
      </c>
      <c r="K12" s="223">
        <f>'[4]Табела 1'!J10</f>
        <v>2887</v>
      </c>
      <c r="L12" s="223">
        <f>'[4]Табела 1'!K10</f>
        <v>2854</v>
      </c>
      <c r="M12" s="223">
        <f>'[4]Табела 1'!L10</f>
        <v>8377</v>
      </c>
      <c r="N12" s="234">
        <f>'[4]Табела 1'!M10</f>
        <v>59076</v>
      </c>
    </row>
    <row r="13" spans="1:14" ht="15">
      <c r="A13" s="200">
        <v>9</v>
      </c>
      <c r="B13" s="54" t="s">
        <v>204</v>
      </c>
      <c r="C13" s="223">
        <f>'[4]Табела 1'!B11</f>
        <v>5810</v>
      </c>
      <c r="D13" s="223">
        <f>'[4]Табела 1'!C11</f>
        <v>7752</v>
      </c>
      <c r="E13" s="223">
        <f>'[4]Табела 1'!D11</f>
        <v>13779</v>
      </c>
      <c r="F13" s="223">
        <f>'[4]Табела 1'!E11</f>
        <v>1095</v>
      </c>
      <c r="G13" s="223">
        <f>'[4]Табела 1'!F11</f>
        <v>13365</v>
      </c>
      <c r="H13" s="223">
        <f>'[4]Табела 1'!G11</f>
        <v>3640</v>
      </c>
      <c r="I13" s="223">
        <f>'[4]Табела 1'!H11</f>
        <v>165</v>
      </c>
      <c r="J13" s="223">
        <f>'[4]Табела 1'!I11</f>
        <v>954</v>
      </c>
      <c r="K13" s="223">
        <f>'[4]Табела 1'!J11</f>
        <v>1443</v>
      </c>
      <c r="L13" s="223">
        <f>'[4]Табела 1'!K11</f>
        <v>1252</v>
      </c>
      <c r="M13" s="223">
        <f>'[4]Табела 1'!L11</f>
        <v>1289</v>
      </c>
      <c r="N13" s="234">
        <f>'[4]Табела 1'!M11</f>
        <v>50544</v>
      </c>
    </row>
    <row r="14" spans="1:14" ht="30" customHeight="1">
      <c r="A14" s="200">
        <v>10</v>
      </c>
      <c r="B14" s="54" t="s">
        <v>18</v>
      </c>
      <c r="C14" s="223">
        <f>'[4]Табела 1'!B15</f>
        <v>21799</v>
      </c>
      <c r="D14" s="40">
        <f>'[4]Табела 1'!C15</f>
        <v>37589</v>
      </c>
      <c r="E14" s="40">
        <f>'[4]Табела 1'!D15</f>
        <v>30637</v>
      </c>
      <c r="F14" s="40">
        <f>'[4]Табела 1'!E15</f>
        <v>29091</v>
      </c>
      <c r="G14" s="40">
        <f>'[4]Табела 1'!F15</f>
        <v>31826</v>
      </c>
      <c r="H14" s="40">
        <f>'[4]Табела 1'!G15</f>
        <v>39042</v>
      </c>
      <c r="I14" s="40">
        <f>'[4]Табела 1'!H15</f>
        <v>17426</v>
      </c>
      <c r="J14" s="40">
        <f>'[4]Табела 1'!I15</f>
        <v>40935</v>
      </c>
      <c r="K14" s="40">
        <f>'[4]Табела 1'!J15</f>
        <v>32423</v>
      </c>
      <c r="L14" s="40">
        <f>'[4]Табела 1'!K15</f>
        <v>30253</v>
      </c>
      <c r="M14" s="40">
        <f>'[4]Табела 1'!L15</f>
        <v>21248</v>
      </c>
      <c r="N14" s="234">
        <f>'[4]Табела 1'!M15</f>
        <v>332269</v>
      </c>
    </row>
    <row r="15" spans="1:14" ht="15">
      <c r="A15" s="200">
        <v>11</v>
      </c>
      <c r="B15" s="54" t="s">
        <v>205</v>
      </c>
      <c r="C15" s="223">
        <f>'[4]Табела 1'!B19</f>
        <v>0</v>
      </c>
      <c r="D15" s="40">
        <f>'[4]Табела 1'!C19</f>
        <v>1</v>
      </c>
      <c r="E15" s="40">
        <f>'[4]Табела 1'!D19</f>
        <v>0</v>
      </c>
      <c r="F15" s="40">
        <f>'[4]Табела 1'!E19</f>
        <v>0</v>
      </c>
      <c r="G15" s="40">
        <f>'[4]Табела 1'!F19</f>
        <v>7</v>
      </c>
      <c r="H15" s="40">
        <f>'[4]Табела 1'!G19</f>
        <v>10</v>
      </c>
      <c r="I15" s="40">
        <f>'[4]Табела 1'!H19</f>
        <v>0</v>
      </c>
      <c r="J15" s="40">
        <f>'[4]Табела 1'!I19</f>
        <v>0</v>
      </c>
      <c r="K15" s="40">
        <f>'[4]Табела 1'!J19</f>
        <v>19</v>
      </c>
      <c r="L15" s="40">
        <f>'[4]Табела 1'!K19</f>
        <v>0</v>
      </c>
      <c r="M15" s="40">
        <f>'[4]Табела 1'!L19</f>
        <v>0</v>
      </c>
      <c r="N15" s="234">
        <f>'[4]Табела 1'!M19</f>
        <v>37</v>
      </c>
    </row>
    <row r="16" spans="1:14" ht="15">
      <c r="A16" s="200">
        <v>12</v>
      </c>
      <c r="B16" s="54" t="s">
        <v>19</v>
      </c>
      <c r="C16" s="223">
        <f>'[4]Табела 1'!B20</f>
        <v>8</v>
      </c>
      <c r="D16" s="40">
        <f>'[4]Табела 1'!C20</f>
        <v>20</v>
      </c>
      <c r="E16" s="40">
        <f>'[4]Табела 1'!D20</f>
        <v>77</v>
      </c>
      <c r="F16" s="40">
        <f>'[4]Табела 1'!E20</f>
        <v>5</v>
      </c>
      <c r="G16" s="40">
        <f>'[4]Табела 1'!F20</f>
        <v>37</v>
      </c>
      <c r="H16" s="40">
        <f>'[4]Табела 1'!G20</f>
        <v>11</v>
      </c>
      <c r="I16" s="40">
        <f>'[4]Табела 1'!H20</f>
        <v>0</v>
      </c>
      <c r="J16" s="40">
        <f>'[4]Табела 1'!I20</f>
        <v>17</v>
      </c>
      <c r="K16" s="40">
        <f>'[4]Табела 1'!J20</f>
        <v>31</v>
      </c>
      <c r="L16" s="40">
        <f>'[4]Табела 1'!K20</f>
        <v>1</v>
      </c>
      <c r="M16" s="40">
        <f>'[4]Табела 1'!L20</f>
        <v>0</v>
      </c>
      <c r="N16" s="234">
        <f>'[4]Табела 1'!M20</f>
        <v>207</v>
      </c>
    </row>
    <row r="17" spans="1:14" ht="15">
      <c r="A17" s="200">
        <v>13</v>
      </c>
      <c r="B17" s="54" t="s">
        <v>20</v>
      </c>
      <c r="C17" s="223">
        <f>'[4]Табела 1'!B21</f>
        <v>1845</v>
      </c>
      <c r="D17" s="40">
        <f>'[4]Табела 1'!C21</f>
        <v>2751</v>
      </c>
      <c r="E17" s="40">
        <f>'[4]Табела 1'!D21</f>
        <v>4129</v>
      </c>
      <c r="F17" s="40">
        <f>'[4]Табела 1'!E21</f>
        <v>693</v>
      </c>
      <c r="G17" s="40">
        <f>'[4]Табела 1'!F21</f>
        <v>6491</v>
      </c>
      <c r="H17" s="40">
        <f>'[4]Табела 1'!G21</f>
        <v>2839</v>
      </c>
      <c r="I17" s="40">
        <f>'[4]Табела 1'!H21</f>
        <v>93</v>
      </c>
      <c r="J17" s="40">
        <f>'[4]Табела 1'!I21</f>
        <v>736</v>
      </c>
      <c r="K17" s="40">
        <f>'[4]Табела 1'!J21</f>
        <v>1705</v>
      </c>
      <c r="L17" s="40">
        <f>'[4]Табела 1'!K21</f>
        <v>156</v>
      </c>
      <c r="M17" s="40">
        <f>'[4]Табела 1'!L21</f>
        <v>914</v>
      </c>
      <c r="N17" s="234">
        <f>'[4]Табела 1'!M21</f>
        <v>22352</v>
      </c>
    </row>
    <row r="18" spans="1:14" ht="15">
      <c r="A18" s="200">
        <v>14</v>
      </c>
      <c r="B18" s="54" t="s">
        <v>206</v>
      </c>
      <c r="C18" s="223">
        <f>'[4]Табела 1'!B22</f>
        <v>1</v>
      </c>
      <c r="D18" s="40">
        <f>'[4]Табела 1'!C22</f>
        <v>11</v>
      </c>
      <c r="E18" s="40">
        <f>'[4]Табела 1'!D22</f>
        <v>6</v>
      </c>
      <c r="F18" s="40">
        <f>'[4]Табела 1'!E22</f>
        <v>0</v>
      </c>
      <c r="G18" s="40">
        <f>'[4]Табела 1'!F22</f>
        <v>0</v>
      </c>
      <c r="H18" s="40">
        <f>'[4]Табела 1'!G22</f>
        <v>0</v>
      </c>
      <c r="I18" s="40">
        <f>'[4]Табела 1'!H22</f>
        <v>0</v>
      </c>
      <c r="J18" s="40">
        <f>'[4]Табела 1'!I22</f>
        <v>0</v>
      </c>
      <c r="K18" s="40">
        <f>'[4]Табела 1'!J22</f>
        <v>0</v>
      </c>
      <c r="L18" s="40">
        <f>'[4]Табела 1'!K22</f>
        <v>1088</v>
      </c>
      <c r="M18" s="40">
        <f>'[4]Табела 1'!L22</f>
        <v>0</v>
      </c>
      <c r="N18" s="234">
        <f>'[4]Табела 1'!M22</f>
        <v>1106</v>
      </c>
    </row>
    <row r="19" spans="1:14" ht="15">
      <c r="A19" s="200">
        <v>15</v>
      </c>
      <c r="B19" s="54" t="s">
        <v>21</v>
      </c>
      <c r="C19" s="223">
        <f>'[4]Табела 1'!B23</f>
        <v>1</v>
      </c>
      <c r="D19" s="40">
        <f>'[4]Табела 1'!C23</f>
        <v>0</v>
      </c>
      <c r="E19" s="40">
        <f>'[4]Табела 1'!D23</f>
        <v>3</v>
      </c>
      <c r="F19" s="40">
        <f>'[4]Табела 1'!E23</f>
        <v>0</v>
      </c>
      <c r="G19" s="40">
        <f>'[4]Табела 1'!F23</f>
        <v>31</v>
      </c>
      <c r="H19" s="40">
        <f>'[4]Табела 1'!G23</f>
        <v>0</v>
      </c>
      <c r="I19" s="40">
        <f>'[4]Табела 1'!H23</f>
        <v>0</v>
      </c>
      <c r="J19" s="40">
        <f>'[4]Табела 1'!I23</f>
        <v>0</v>
      </c>
      <c r="K19" s="40">
        <f>'[4]Табела 1'!J23</f>
        <v>20</v>
      </c>
      <c r="L19" s="40">
        <f>'[4]Табела 1'!K23</f>
        <v>34</v>
      </c>
      <c r="M19" s="40">
        <f>'[4]Табела 1'!L23</f>
        <v>0</v>
      </c>
      <c r="N19" s="234">
        <f>'[4]Табела 1'!M23</f>
        <v>89</v>
      </c>
    </row>
    <row r="20" spans="1:14" ht="15">
      <c r="A20" s="200">
        <v>16</v>
      </c>
      <c r="B20" s="54" t="s">
        <v>22</v>
      </c>
      <c r="C20" s="223">
        <f>'[4]Табела 1'!B24</f>
        <v>12</v>
      </c>
      <c r="D20" s="40">
        <f>'[4]Табела 1'!C24</f>
        <v>24</v>
      </c>
      <c r="E20" s="40">
        <f>'[4]Табела 1'!D24</f>
        <v>48</v>
      </c>
      <c r="F20" s="40">
        <f>'[4]Табела 1'!E24</f>
        <v>11</v>
      </c>
      <c r="G20" s="40">
        <f>'[4]Табела 1'!F24</f>
        <v>669</v>
      </c>
      <c r="H20" s="40">
        <f>'[4]Табела 1'!G24</f>
        <v>0</v>
      </c>
      <c r="I20" s="40">
        <f>'[4]Табела 1'!H24</f>
        <v>0</v>
      </c>
      <c r="J20" s="40">
        <f>'[4]Табела 1'!I24</f>
        <v>18</v>
      </c>
      <c r="K20" s="40">
        <f>'[4]Табела 1'!J24</f>
        <v>0</v>
      </c>
      <c r="L20" s="40">
        <f>'[4]Табела 1'!K24</f>
        <v>2</v>
      </c>
      <c r="M20" s="40">
        <f>'[4]Табела 1'!L24</f>
        <v>1</v>
      </c>
      <c r="N20" s="234">
        <f>'[4]Табела 1'!M24</f>
        <v>785</v>
      </c>
    </row>
    <row r="21" spans="1:14" ht="15">
      <c r="A21" s="200">
        <v>17</v>
      </c>
      <c r="B21" s="54" t="s">
        <v>23</v>
      </c>
      <c r="C21" s="223">
        <f>'[4]Табела 1'!B25</f>
        <v>0</v>
      </c>
      <c r="D21" s="40">
        <f>'[4]Табела 1'!C25</f>
        <v>0</v>
      </c>
      <c r="E21" s="40">
        <f>'[4]Табела 1'!D25</f>
        <v>0</v>
      </c>
      <c r="F21" s="40">
        <f>'[4]Табела 1'!E25</f>
        <v>0</v>
      </c>
      <c r="G21" s="40">
        <f>'[4]Табела 1'!F25</f>
        <v>0</v>
      </c>
      <c r="H21" s="40">
        <f>'[4]Табела 1'!G25</f>
        <v>0</v>
      </c>
      <c r="I21" s="40">
        <f>'[4]Табела 1'!H25</f>
        <v>0</v>
      </c>
      <c r="J21" s="40">
        <f>'[4]Табела 1'!I25</f>
        <v>0</v>
      </c>
      <c r="K21" s="40">
        <f>'[4]Табела 1'!J25</f>
        <v>0</v>
      </c>
      <c r="L21" s="40">
        <f>'[4]Табела 1'!K25</f>
        <v>1</v>
      </c>
      <c r="M21" s="40">
        <f>'[4]Табела 1'!L25</f>
        <v>2</v>
      </c>
      <c r="N21" s="234">
        <f>'[4]Табела 1'!M25</f>
        <v>3</v>
      </c>
    </row>
    <row r="22" spans="1:14" ht="15">
      <c r="A22" s="200">
        <v>18</v>
      </c>
      <c r="B22" s="54" t="s">
        <v>208</v>
      </c>
      <c r="C22" s="223">
        <f>'[4]Табела 1'!B26</f>
        <v>2150</v>
      </c>
      <c r="D22" s="40">
        <f>'[4]Табела 1'!C26</f>
        <v>11109</v>
      </c>
      <c r="E22" s="40">
        <f>'[4]Табела 1'!D26</f>
        <v>9643</v>
      </c>
      <c r="F22" s="40">
        <f>'[4]Табела 1'!E26</f>
        <v>2529</v>
      </c>
      <c r="G22" s="40">
        <f>'[4]Табела 1'!F26</f>
        <v>15084</v>
      </c>
      <c r="H22" s="40">
        <f>'[4]Табела 1'!G26</f>
        <v>3061</v>
      </c>
      <c r="I22" s="40">
        <f>'[4]Табела 1'!H26</f>
        <v>3187</v>
      </c>
      <c r="J22" s="40">
        <f>'[4]Табела 1'!I26</f>
        <v>6762</v>
      </c>
      <c r="K22" s="40">
        <f>'[4]Табела 1'!J26</f>
        <v>4390</v>
      </c>
      <c r="L22" s="40">
        <f>'[4]Табела 1'!K26</f>
        <v>3118</v>
      </c>
      <c r="M22" s="40">
        <f>'[4]Табела 1'!L26</f>
        <v>5075</v>
      </c>
      <c r="N22" s="234">
        <f>'[4]Табела 1'!M26</f>
        <v>66108</v>
      </c>
    </row>
    <row r="23" spans="1:14" ht="13.5" thickBot="1">
      <c r="A23" s="114"/>
      <c r="B23" s="115" t="s">
        <v>11</v>
      </c>
      <c r="C23" s="227">
        <f>'[4]Табела 1'!B27</f>
        <v>32090</v>
      </c>
      <c r="D23" s="227">
        <f>'[4]Табела 1'!C27</f>
        <v>65545</v>
      </c>
      <c r="E23" s="227">
        <f>'[4]Табела 1'!D27</f>
        <v>73373</v>
      </c>
      <c r="F23" s="227">
        <f>'[4]Табела 1'!E27</f>
        <v>41475</v>
      </c>
      <c r="G23" s="227">
        <f>'[4]Табела 1'!F27</f>
        <v>65600</v>
      </c>
      <c r="H23" s="227">
        <f>'[4]Табела 1'!G27</f>
        <v>49698</v>
      </c>
      <c r="I23" s="227">
        <f>'[4]Табела 1'!H27</f>
        <v>21298</v>
      </c>
      <c r="J23" s="227">
        <f>'[4]Табела 1'!I27</f>
        <v>52700</v>
      </c>
      <c r="K23" s="227">
        <f>'[4]Табела 1'!J27</f>
        <v>43341</v>
      </c>
      <c r="L23" s="227">
        <f>'[4]Табела 1'!K27</f>
        <v>41864</v>
      </c>
      <c r="M23" s="227">
        <f>'[4]Табела 1'!L27</f>
        <v>59824</v>
      </c>
      <c r="N23" s="228">
        <f>'[4]Табела 1'!M27</f>
        <v>546808</v>
      </c>
    </row>
    <row r="24" spans="1:14" s="59" customFormat="1" ht="15">
      <c r="A24" s="56"/>
      <c r="B24" s="57"/>
      <c r="C24" s="58"/>
      <c r="D24" s="58"/>
      <c r="E24" s="58"/>
      <c r="F24" s="58"/>
      <c r="G24" s="58"/>
      <c r="H24" s="58"/>
      <c r="I24" s="58"/>
      <c r="J24" s="58"/>
      <c r="K24" s="58"/>
      <c r="L24" s="58"/>
      <c r="M24" s="58"/>
      <c r="N24" s="58"/>
    </row>
    <row r="25" spans="3:16" ht="13.5" thickBot="1">
      <c r="C25" s="55"/>
      <c r="P25" s="26" t="s">
        <v>225</v>
      </c>
    </row>
    <row r="26" spans="1:8" ht="19.5" customHeight="1">
      <c r="A26" s="330" t="s">
        <v>1</v>
      </c>
      <c r="B26" s="332" t="s">
        <v>223</v>
      </c>
      <c r="C26" s="342" t="s">
        <v>24</v>
      </c>
      <c r="D26" s="342"/>
      <c r="E26" s="342"/>
      <c r="F26" s="342"/>
      <c r="G26" s="342"/>
      <c r="H26" s="340" t="s">
        <v>11</v>
      </c>
    </row>
    <row r="27" spans="1:8" ht="20.25" customHeight="1">
      <c r="A27" s="331"/>
      <c r="B27" s="333"/>
      <c r="C27" s="173" t="s">
        <v>28</v>
      </c>
      <c r="D27" s="173" t="s">
        <v>26</v>
      </c>
      <c r="E27" s="173" t="s">
        <v>29</v>
      </c>
      <c r="F27" s="173" t="s">
        <v>30</v>
      </c>
      <c r="G27" s="173" t="s">
        <v>230</v>
      </c>
      <c r="H27" s="341"/>
    </row>
    <row r="28" spans="1:9" ht="15">
      <c r="A28" s="200">
        <v>19</v>
      </c>
      <c r="B28" s="52" t="s">
        <v>41</v>
      </c>
      <c r="C28" s="154">
        <f>'[4]Табела 1'!B30</f>
        <v>4220</v>
      </c>
      <c r="D28" s="154">
        <f>'[4]Табела 1'!C30</f>
        <v>541</v>
      </c>
      <c r="E28" s="154">
        <f>'[4]Табела 1'!D30</f>
        <v>1435</v>
      </c>
      <c r="F28" s="154">
        <f>'[4]Табела 1'!E30</f>
        <v>4121</v>
      </c>
      <c r="G28" s="154">
        <f>'[4]Табела 1'!G30</f>
        <v>292</v>
      </c>
      <c r="H28" s="247">
        <f>'[4]Табела 1'!H30</f>
        <v>10609</v>
      </c>
      <c r="I28" s="26" t="s">
        <v>225</v>
      </c>
    </row>
    <row r="29" spans="1:14" ht="18" customHeight="1" thickBot="1">
      <c r="A29" s="171">
        <v>20</v>
      </c>
      <c r="B29" s="135" t="s">
        <v>227</v>
      </c>
      <c r="C29" s="154">
        <f>'[4]Табела 1'!B34</f>
        <v>0</v>
      </c>
      <c r="D29" s="154">
        <f>'[4]Табела 1'!C34</f>
        <v>0</v>
      </c>
      <c r="E29" s="154">
        <f>'[4]Табела 1'!D34</f>
        <v>0</v>
      </c>
      <c r="F29" s="154">
        <f>'[4]Табела 1'!E34</f>
        <v>0</v>
      </c>
      <c r="G29" s="154">
        <f>'[4]Табела 1'!G34</f>
        <v>0</v>
      </c>
      <c r="H29" s="247">
        <f>'[4]Табела 1'!H34</f>
        <v>0</v>
      </c>
      <c r="K29" s="136"/>
      <c r="L29" s="136"/>
      <c r="M29" s="141"/>
      <c r="N29" s="141"/>
    </row>
    <row r="30" spans="1:14" ht="15">
      <c r="A30" s="139">
        <v>21</v>
      </c>
      <c r="B30" s="140" t="s">
        <v>224</v>
      </c>
      <c r="C30" s="154">
        <f>'[4]Табела 1'!B35</f>
        <v>173</v>
      </c>
      <c r="D30" s="154">
        <f>'[4]Табела 1'!C35</f>
        <v>145</v>
      </c>
      <c r="E30" s="154">
        <f>'[4]Табела 1'!D35</f>
        <v>506</v>
      </c>
      <c r="F30" s="154">
        <f>'[4]Табела 1'!E35</f>
        <v>207</v>
      </c>
      <c r="G30" s="154">
        <f>'[4]Табела 1'!G35</f>
        <v>0</v>
      </c>
      <c r="H30" s="247">
        <f>'[4]Табела 1'!H35</f>
        <v>1031</v>
      </c>
      <c r="J30" s="26" t="s">
        <v>225</v>
      </c>
      <c r="K30" s="343" t="s">
        <v>25</v>
      </c>
      <c r="L30" s="344"/>
      <c r="M30" s="336">
        <f>N23+H31</f>
        <v>558448</v>
      </c>
      <c r="N30" s="337"/>
    </row>
    <row r="31" spans="1:14" ht="13.5" thickBot="1">
      <c r="A31" s="114"/>
      <c r="B31" s="115" t="s">
        <v>11</v>
      </c>
      <c r="C31" s="227">
        <f>'[4]Табела 1'!B40</f>
        <v>4393</v>
      </c>
      <c r="D31" s="227">
        <f>'[4]Табела 1'!C40</f>
        <v>686</v>
      </c>
      <c r="E31" s="227">
        <f>'[4]Табела 1'!D40</f>
        <v>1941</v>
      </c>
      <c r="F31" s="227">
        <f>'[4]Табела 1'!E40</f>
        <v>4328</v>
      </c>
      <c r="G31" s="227">
        <f>'[4]Табела 1'!G40</f>
        <v>292</v>
      </c>
      <c r="H31" s="228">
        <f>'[4]Табела 1'!H40</f>
        <v>11640</v>
      </c>
      <c r="K31" s="345"/>
      <c r="L31" s="346"/>
      <c r="M31" s="338"/>
      <c r="N31" s="339"/>
    </row>
    <row r="32" spans="9:14" ht="24" customHeight="1">
      <c r="I32" s="198"/>
      <c r="J32" s="198"/>
      <c r="K32" s="198"/>
      <c r="L32" s="198"/>
      <c r="M32" s="198"/>
      <c r="N32" s="198"/>
    </row>
    <row r="33" spans="1:14" ht="66.75" customHeight="1">
      <c r="A33" s="327" t="s">
        <v>226</v>
      </c>
      <c r="B33" s="327"/>
      <c r="C33" s="327"/>
      <c r="D33" s="327"/>
      <c r="E33" s="327"/>
      <c r="F33" s="327"/>
      <c r="G33" s="327"/>
      <c r="H33" s="327"/>
      <c r="I33" s="327"/>
      <c r="J33" s="327"/>
      <c r="K33" s="327"/>
      <c r="L33" s="327"/>
      <c r="M33" s="327"/>
      <c r="N33" s="327"/>
    </row>
    <row r="34" spans="1:10" ht="62.25" customHeight="1">
      <c r="A34" s="329"/>
      <c r="B34" s="329"/>
      <c r="C34" s="329"/>
      <c r="D34" s="329"/>
      <c r="E34" s="329"/>
      <c r="F34" s="329"/>
      <c r="G34" s="329"/>
      <c r="H34" s="329"/>
      <c r="I34" s="202"/>
      <c r="J34" s="202"/>
    </row>
    <row r="35" spans="1:14" ht="69.75" customHeight="1">
      <c r="A35" s="328"/>
      <c r="B35" s="328"/>
      <c r="C35" s="328"/>
      <c r="D35" s="328"/>
      <c r="E35" s="328"/>
      <c r="F35" s="328"/>
      <c r="G35" s="328"/>
      <c r="H35" s="328"/>
      <c r="I35" s="201"/>
      <c r="J35" s="201"/>
      <c r="K35" s="199"/>
      <c r="L35" s="199"/>
      <c r="M35" s="199"/>
      <c r="N35" s="199"/>
    </row>
    <row r="37" spans="3:14" ht="12.75" customHeight="1">
      <c r="C37" s="176"/>
      <c r="D37" s="176"/>
      <c r="E37" s="176"/>
      <c r="F37" s="176"/>
      <c r="G37" s="176"/>
      <c r="H37" s="176"/>
      <c r="I37" s="176"/>
      <c r="J37" s="176"/>
      <c r="K37" s="176"/>
      <c r="L37" s="176"/>
      <c r="M37" s="176"/>
      <c r="N37" s="176"/>
    </row>
    <row r="38" spans="3:14" ht="12.75" customHeight="1">
      <c r="C38" s="176"/>
      <c r="D38" s="176"/>
      <c r="E38" s="176"/>
      <c r="F38" s="176"/>
      <c r="G38" s="176"/>
      <c r="H38" s="176"/>
      <c r="I38" s="176"/>
      <c r="J38" s="176"/>
      <c r="K38" s="176"/>
      <c r="L38" s="176"/>
      <c r="M38" s="176"/>
      <c r="N38" s="176"/>
    </row>
    <row r="39" spans="3:14" ht="12.75" customHeight="1">
      <c r="C39" s="176"/>
      <c r="D39" s="176"/>
      <c r="E39" s="176"/>
      <c r="F39" s="176"/>
      <c r="G39" s="176"/>
      <c r="H39" s="176"/>
      <c r="I39" s="176"/>
      <c r="J39" s="176"/>
      <c r="K39" s="176"/>
      <c r="L39" s="176"/>
      <c r="M39" s="176"/>
      <c r="N39" s="176"/>
    </row>
    <row r="40" spans="3:8" ht="15">
      <c r="C40" s="176"/>
      <c r="D40" s="176"/>
      <c r="E40" s="176"/>
      <c r="F40" s="176"/>
      <c r="G40" s="176"/>
      <c r="H40" s="176"/>
    </row>
    <row r="41" spans="3:8" ht="15">
      <c r="C41" s="176"/>
      <c r="D41" s="176"/>
      <c r="E41" s="176"/>
      <c r="F41" s="176"/>
      <c r="G41" s="176"/>
      <c r="H41" s="176"/>
    </row>
    <row r="45" spans="1:11" ht="15">
      <c r="A45" s="287"/>
      <c r="B45" s="287"/>
      <c r="C45" s="287"/>
      <c r="D45" s="287"/>
      <c r="E45" s="287"/>
      <c r="F45" s="287"/>
      <c r="G45" s="287"/>
      <c r="H45" s="287"/>
      <c r="I45" s="287"/>
      <c r="J45" s="287"/>
      <c r="K45" s="287"/>
    </row>
    <row r="46" spans="1:11" ht="15">
      <c r="A46" s="287"/>
      <c r="B46" s="287"/>
      <c r="C46" s="287"/>
      <c r="D46" s="287"/>
      <c r="E46" s="287"/>
      <c r="F46" s="287"/>
      <c r="G46" s="287"/>
      <c r="H46" s="287"/>
      <c r="I46" s="287"/>
      <c r="J46" s="287"/>
      <c r="K46" s="287"/>
    </row>
    <row r="47" spans="1:11" ht="15">
      <c r="A47" s="287"/>
      <c r="B47" s="287"/>
      <c r="C47" s="287"/>
      <c r="D47" s="287"/>
      <c r="E47" s="287"/>
      <c r="F47" s="287"/>
      <c r="G47" s="287"/>
      <c r="H47" s="287"/>
      <c r="I47" s="287"/>
      <c r="J47" s="287"/>
      <c r="K47" s="287"/>
    </row>
    <row r="48" spans="1:11" ht="15">
      <c r="A48" s="287"/>
      <c r="B48" s="287"/>
      <c r="C48" s="287"/>
      <c r="D48" s="287"/>
      <c r="E48" s="287"/>
      <c r="F48" s="287"/>
      <c r="G48" s="287"/>
      <c r="H48" s="287"/>
      <c r="I48" s="287"/>
      <c r="J48" s="287"/>
      <c r="K48" s="287"/>
    </row>
  </sheetData>
  <mergeCells count="13">
    <mergeCell ref="A1:N1"/>
    <mergeCell ref="A3:A4"/>
    <mergeCell ref="B3:B4"/>
    <mergeCell ref="M30:N31"/>
    <mergeCell ref="H26:H27"/>
    <mergeCell ref="C26:G26"/>
    <mergeCell ref="K30:L31"/>
    <mergeCell ref="C3:M3"/>
    <mergeCell ref="A33:N33"/>
    <mergeCell ref="A35:H35"/>
    <mergeCell ref="A34:H34"/>
    <mergeCell ref="A26:A27"/>
    <mergeCell ref="B26:B27"/>
  </mergeCells>
  <printOptions horizontalCentered="1" verticalCentered="1"/>
  <pageMargins left="0.6299212598425197" right="0.6299212598425197" top="0" bottom="0" header="0.31496062992125984" footer="0.31496062992125984"/>
  <pageSetup fitToHeight="1" fitToWidth="1" horizontalDpi="600" verticalDpi="600" orientation="landscape" paperSize="9" scale="77" r:id="rId2"/>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48"/>
  <sheetViews>
    <sheetView showGridLines="0" zoomScale="85" zoomScaleNormal="85" workbookViewId="0" topLeftCell="A1">
      <selection activeCell="O32" sqref="O32"/>
    </sheetView>
  </sheetViews>
  <sheetFormatPr defaultColWidth="9.140625" defaultRowHeight="15"/>
  <cols>
    <col min="1" max="1" width="4.8515625" style="26" customWidth="1"/>
    <col min="2" max="2" width="27.140625" style="26" bestFit="1" customWidth="1"/>
    <col min="3" max="14" width="12.28125" style="26" customWidth="1"/>
    <col min="15" max="15" width="9.00390625" style="26" customWidth="1"/>
    <col min="16" max="16" width="9.28125" style="26" customWidth="1"/>
    <col min="17" max="17" width="7.28125" style="26" customWidth="1"/>
    <col min="18" max="18" width="7.57421875" style="26" customWidth="1"/>
    <col min="19" max="19" width="7.7109375" style="26" customWidth="1"/>
    <col min="20" max="16384" width="9.140625" style="26" customWidth="1"/>
  </cols>
  <sheetData>
    <row r="1" spans="1:14" ht="18.75">
      <c r="A1" s="310" t="s">
        <v>207</v>
      </c>
      <c r="B1" s="310"/>
      <c r="C1" s="310"/>
      <c r="D1" s="310"/>
      <c r="E1" s="310"/>
      <c r="F1" s="310"/>
      <c r="G1" s="310"/>
      <c r="H1" s="310"/>
      <c r="I1" s="310"/>
      <c r="J1" s="310"/>
      <c r="K1" s="310"/>
      <c r="L1" s="310"/>
      <c r="M1" s="310"/>
      <c r="N1" s="310"/>
    </row>
    <row r="2" ht="13.5" thickBot="1">
      <c r="N2" s="38" t="s">
        <v>0</v>
      </c>
    </row>
    <row r="3" spans="1:14" ht="25.5" customHeight="1">
      <c r="A3" s="318" t="s">
        <v>1</v>
      </c>
      <c r="B3" s="347" t="s">
        <v>223</v>
      </c>
      <c r="C3" s="317" t="s">
        <v>2</v>
      </c>
      <c r="D3" s="317"/>
      <c r="E3" s="317"/>
      <c r="F3" s="317"/>
      <c r="G3" s="317"/>
      <c r="H3" s="317"/>
      <c r="I3" s="317"/>
      <c r="J3" s="317"/>
      <c r="K3" s="317"/>
      <c r="L3" s="317"/>
      <c r="M3" s="317"/>
      <c r="N3" s="28" t="s">
        <v>2</v>
      </c>
    </row>
    <row r="4" spans="1:14" ht="27" customHeight="1">
      <c r="A4" s="319"/>
      <c r="B4" s="348"/>
      <c r="C4" s="29" t="s">
        <v>73</v>
      </c>
      <c r="D4" s="29" t="s">
        <v>3</v>
      </c>
      <c r="E4" s="29" t="s">
        <v>4</v>
      </c>
      <c r="F4" s="29" t="s">
        <v>5</v>
      </c>
      <c r="G4" s="29" t="s">
        <v>7</v>
      </c>
      <c r="H4" s="29" t="s">
        <v>6</v>
      </c>
      <c r="I4" s="29" t="s">
        <v>243</v>
      </c>
      <c r="J4" s="29" t="s">
        <v>8</v>
      </c>
      <c r="K4" s="29" t="s">
        <v>31</v>
      </c>
      <c r="L4" s="29" t="s">
        <v>229</v>
      </c>
      <c r="M4" s="29" t="s">
        <v>234</v>
      </c>
      <c r="N4" s="30" t="s">
        <v>11</v>
      </c>
    </row>
    <row r="5" spans="1:14" ht="15">
      <c r="A5" s="61">
        <v>1</v>
      </c>
      <c r="B5" s="54" t="s">
        <v>12</v>
      </c>
      <c r="C5" s="40">
        <f>'[5]Табела 1'!B3</f>
        <v>27832</v>
      </c>
      <c r="D5" s="40">
        <f>'[5]Табела 1'!C3</f>
        <v>31647</v>
      </c>
      <c r="E5" s="40">
        <f>'[5]Табела 1'!D3</f>
        <v>12029</v>
      </c>
      <c r="F5" s="40">
        <f>'[5]Табела 1'!E3</f>
        <v>10419</v>
      </c>
      <c r="G5" s="40">
        <f>'[5]Табела 1'!F3</f>
        <v>45409</v>
      </c>
      <c r="H5" s="40">
        <f>'[5]Табела 1'!G3</f>
        <v>21915</v>
      </c>
      <c r="I5" s="40">
        <f>'[5]Табела 1'!H3</f>
        <v>1565</v>
      </c>
      <c r="J5" s="40">
        <f>'[5]Табела 1'!I3</f>
        <v>13819</v>
      </c>
      <c r="K5" s="40">
        <f>'[5]Табела 1'!J3</f>
        <v>9053</v>
      </c>
      <c r="L5" s="40">
        <f>'[5]Табела 1'!K3</f>
        <v>3794</v>
      </c>
      <c r="M5" s="40">
        <f>'[5]Табела 1'!L3</f>
        <v>10330</v>
      </c>
      <c r="N5" s="230">
        <f>'[5]Табела 1'!M3</f>
        <v>187812</v>
      </c>
    </row>
    <row r="6" spans="1:14" ht="15">
      <c r="A6" s="61">
        <v>2</v>
      </c>
      <c r="B6" s="54" t="s">
        <v>13</v>
      </c>
      <c r="C6" s="40">
        <f>'[5]Табела 1'!B4</f>
        <v>131</v>
      </c>
      <c r="D6" s="40">
        <f>'[5]Табела 1'!C4</f>
        <v>14254</v>
      </c>
      <c r="E6" s="40">
        <f>'[5]Табела 1'!D4</f>
        <v>3020</v>
      </c>
      <c r="F6" s="40">
        <f>'[5]Табела 1'!E4</f>
        <v>1762</v>
      </c>
      <c r="G6" s="40">
        <f>'[5]Табела 1'!F4</f>
        <v>25232</v>
      </c>
      <c r="H6" s="40">
        <f>'[5]Табела 1'!G4</f>
        <v>576</v>
      </c>
      <c r="I6" s="40">
        <f>'[5]Табела 1'!H4</f>
        <v>0</v>
      </c>
      <c r="J6" s="40">
        <f>'[5]Табела 1'!I4</f>
        <v>1304</v>
      </c>
      <c r="K6" s="40">
        <f>'[5]Табела 1'!J4</f>
        <v>0</v>
      </c>
      <c r="L6" s="40">
        <f>'[5]Табела 1'!K4</f>
        <v>3113</v>
      </c>
      <c r="M6" s="40">
        <f>'[5]Табела 1'!L4</f>
        <v>2</v>
      </c>
      <c r="N6" s="230">
        <f>'[5]Табела 1'!M4</f>
        <v>49394</v>
      </c>
    </row>
    <row r="7" spans="1:14" ht="15">
      <c r="A7" s="61">
        <v>3</v>
      </c>
      <c r="B7" s="54" t="s">
        <v>14</v>
      </c>
      <c r="C7" s="40">
        <f>'[5]Табела 1'!B5</f>
        <v>15892</v>
      </c>
      <c r="D7" s="40">
        <f>'[5]Табела 1'!C5</f>
        <v>44294</v>
      </c>
      <c r="E7" s="40">
        <f>'[5]Табела 1'!D5</f>
        <v>35376</v>
      </c>
      <c r="F7" s="40">
        <f>'[5]Табела 1'!E5</f>
        <v>12822</v>
      </c>
      <c r="G7" s="40">
        <f>'[5]Табела 1'!F5</f>
        <v>27247</v>
      </c>
      <c r="H7" s="40">
        <f>'[5]Табела 1'!G5</f>
        <v>14274</v>
      </c>
      <c r="I7" s="40">
        <f>'[5]Табела 1'!H5</f>
        <v>2490</v>
      </c>
      <c r="J7" s="40">
        <f>'[5]Табела 1'!I5</f>
        <v>21848</v>
      </c>
      <c r="K7" s="40">
        <f>'[5]Табела 1'!J5</f>
        <v>30995</v>
      </c>
      <c r="L7" s="40">
        <f>'[5]Табела 1'!K5</f>
        <v>11558</v>
      </c>
      <c r="M7" s="40">
        <f>'[5]Табела 1'!L5</f>
        <v>16339</v>
      </c>
      <c r="N7" s="230">
        <f>'[5]Табела 1'!M5</f>
        <v>233135</v>
      </c>
    </row>
    <row r="8" spans="1:14" ht="15">
      <c r="A8" s="61">
        <v>4</v>
      </c>
      <c r="B8" s="54" t="s">
        <v>202</v>
      </c>
      <c r="C8" s="40">
        <f>'[5]Табела 1'!B6</f>
        <v>0</v>
      </c>
      <c r="D8" s="40">
        <f>'[5]Табела 1'!C6</f>
        <v>0</v>
      </c>
      <c r="E8" s="40">
        <f>'[5]Табела 1'!D6</f>
        <v>0</v>
      </c>
      <c r="F8" s="40">
        <f>'[5]Табела 1'!E6</f>
        <v>0</v>
      </c>
      <c r="G8" s="40">
        <f>'[5]Табела 1'!F6</f>
        <v>0</v>
      </c>
      <c r="H8" s="40">
        <f>'[5]Табела 1'!G6</f>
        <v>0</v>
      </c>
      <c r="I8" s="40">
        <f>'[5]Табела 1'!H6</f>
        <v>0</v>
      </c>
      <c r="J8" s="40">
        <f>'[5]Табела 1'!I6</f>
        <v>0</v>
      </c>
      <c r="K8" s="40">
        <f>'[5]Табела 1'!J6</f>
        <v>0</v>
      </c>
      <c r="L8" s="40">
        <f>'[5]Табела 1'!K6</f>
        <v>0</v>
      </c>
      <c r="M8" s="40">
        <f>'[5]Табела 1'!L6</f>
        <v>0</v>
      </c>
      <c r="N8" s="230">
        <f>'[5]Табела 1'!M6</f>
        <v>0</v>
      </c>
    </row>
    <row r="9" spans="1:14" ht="15">
      <c r="A9" s="61">
        <v>5</v>
      </c>
      <c r="B9" s="54" t="s">
        <v>15</v>
      </c>
      <c r="C9" s="40">
        <f>'[5]Табела 1'!B7</f>
        <v>0</v>
      </c>
      <c r="D9" s="40">
        <f>'[5]Табела 1'!C7</f>
        <v>0</v>
      </c>
      <c r="E9" s="40">
        <f>'[5]Табела 1'!D7</f>
        <v>0</v>
      </c>
      <c r="F9" s="40">
        <f>'[5]Табела 1'!E7</f>
        <v>0</v>
      </c>
      <c r="G9" s="40">
        <f>'[5]Табела 1'!F7</f>
        <v>0</v>
      </c>
      <c r="H9" s="40">
        <f>'[5]Табела 1'!G7</f>
        <v>0</v>
      </c>
      <c r="I9" s="40">
        <f>'[5]Табела 1'!H7</f>
        <v>0</v>
      </c>
      <c r="J9" s="40">
        <f>'[5]Табела 1'!I7</f>
        <v>0</v>
      </c>
      <c r="K9" s="40">
        <f>'[5]Табела 1'!J7</f>
        <v>0</v>
      </c>
      <c r="L9" s="40">
        <f>'[5]Табела 1'!K7</f>
        <v>0</v>
      </c>
      <c r="M9" s="40">
        <f>'[5]Табела 1'!L7</f>
        <v>0</v>
      </c>
      <c r="N9" s="230">
        <f>'[5]Табела 1'!M7</f>
        <v>0</v>
      </c>
    </row>
    <row r="10" spans="1:14" ht="15">
      <c r="A10" s="61">
        <v>6</v>
      </c>
      <c r="B10" s="54" t="s">
        <v>16</v>
      </c>
      <c r="C10" s="40">
        <f>'[5]Табела 1'!B8</f>
        <v>0</v>
      </c>
      <c r="D10" s="40">
        <f>'[5]Табела 1'!C8</f>
        <v>0</v>
      </c>
      <c r="E10" s="40">
        <f>'[5]Табела 1'!D8</f>
        <v>0</v>
      </c>
      <c r="F10" s="40">
        <f>'[5]Табела 1'!E8</f>
        <v>0</v>
      </c>
      <c r="G10" s="40">
        <f>'[5]Табела 1'!F8</f>
        <v>0</v>
      </c>
      <c r="H10" s="40">
        <f>'[5]Табела 1'!G8</f>
        <v>0</v>
      </c>
      <c r="I10" s="40">
        <f>'[5]Табела 1'!H8</f>
        <v>0</v>
      </c>
      <c r="J10" s="40">
        <f>'[5]Табела 1'!I8</f>
        <v>0</v>
      </c>
      <c r="K10" s="40">
        <f>'[5]Табела 1'!J8</f>
        <v>0</v>
      </c>
      <c r="L10" s="40">
        <f>'[5]Табела 1'!K8</f>
        <v>0</v>
      </c>
      <c r="M10" s="40">
        <f>'[5]Табела 1'!L8</f>
        <v>0</v>
      </c>
      <c r="N10" s="230">
        <f>'[5]Табела 1'!M8</f>
        <v>0</v>
      </c>
    </row>
    <row r="11" spans="1:14" ht="12.75" customHeight="1">
      <c r="A11" s="61">
        <v>7</v>
      </c>
      <c r="B11" s="54" t="s">
        <v>17</v>
      </c>
      <c r="C11" s="40">
        <f>'[5]Табела 1'!B9</f>
        <v>304</v>
      </c>
      <c r="D11" s="40">
        <f>'[5]Табела 1'!C9</f>
        <v>0</v>
      </c>
      <c r="E11" s="40">
        <f>'[5]Табела 1'!D9</f>
        <v>243</v>
      </c>
      <c r="F11" s="40">
        <f>'[5]Табела 1'!E9</f>
        <v>26</v>
      </c>
      <c r="G11" s="40">
        <f>'[5]Табела 1'!F9</f>
        <v>15</v>
      </c>
      <c r="H11" s="40">
        <f>'[5]Табела 1'!G9</f>
        <v>11</v>
      </c>
      <c r="I11" s="40">
        <f>'[5]Табела 1'!H9</f>
        <v>0</v>
      </c>
      <c r="J11" s="40">
        <f>'[5]Табела 1'!I9</f>
        <v>1</v>
      </c>
      <c r="K11" s="40">
        <f>'[5]Табела 1'!J9</f>
        <v>0</v>
      </c>
      <c r="L11" s="40">
        <f>'[5]Табела 1'!K9</f>
        <v>0</v>
      </c>
      <c r="M11" s="40">
        <f>'[5]Табела 1'!L9</f>
        <v>0</v>
      </c>
      <c r="N11" s="230">
        <f>'[5]Табела 1'!M9</f>
        <v>600</v>
      </c>
    </row>
    <row r="12" spans="1:14" ht="15">
      <c r="A12" s="61">
        <v>8</v>
      </c>
      <c r="B12" s="54" t="s">
        <v>203</v>
      </c>
      <c r="C12" s="40">
        <f>'[5]Табела 1'!B10</f>
        <v>18150</v>
      </c>
      <c r="D12" s="40">
        <f>'[5]Табела 1'!C10</f>
        <v>1290</v>
      </c>
      <c r="E12" s="40">
        <f>'[5]Табела 1'!D10</f>
        <v>2061</v>
      </c>
      <c r="F12" s="40">
        <f>'[5]Табела 1'!E10</f>
        <v>56538</v>
      </c>
      <c r="G12" s="40">
        <f>'[5]Табела 1'!F10</f>
        <v>5876</v>
      </c>
      <c r="H12" s="40">
        <f>'[5]Табела 1'!G10</f>
        <v>414</v>
      </c>
      <c r="I12" s="40">
        <f>'[5]Табела 1'!H10</f>
        <v>60</v>
      </c>
      <c r="J12" s="40">
        <f>'[5]Табела 1'!I10</f>
        <v>1006</v>
      </c>
      <c r="K12" s="40">
        <f>'[5]Табела 1'!J10</f>
        <v>1719</v>
      </c>
      <c r="L12" s="40">
        <f>'[5]Табела 1'!K10</f>
        <v>794</v>
      </c>
      <c r="M12" s="40">
        <f>'[5]Табела 1'!L10</f>
        <v>902</v>
      </c>
      <c r="N12" s="230">
        <f>'[5]Табела 1'!M10</f>
        <v>88810</v>
      </c>
    </row>
    <row r="13" spans="1:14" ht="15">
      <c r="A13" s="61">
        <v>9</v>
      </c>
      <c r="B13" s="54" t="s">
        <v>204</v>
      </c>
      <c r="C13" s="40">
        <f>'[5]Табела 1'!B11</f>
        <v>17296</v>
      </c>
      <c r="D13" s="40">
        <f>'[5]Табела 1'!C11</f>
        <v>13306</v>
      </c>
      <c r="E13" s="40">
        <f>'[5]Табела 1'!D11</f>
        <v>11502</v>
      </c>
      <c r="F13" s="40">
        <f>'[5]Табела 1'!E11</f>
        <v>23272</v>
      </c>
      <c r="G13" s="40">
        <f>'[5]Табела 1'!F11</f>
        <v>5969</v>
      </c>
      <c r="H13" s="40">
        <f>'[5]Табела 1'!G11</f>
        <v>28360</v>
      </c>
      <c r="I13" s="40">
        <f>'[5]Табела 1'!H11</f>
        <v>88</v>
      </c>
      <c r="J13" s="40">
        <f>'[5]Табела 1'!I11</f>
        <v>3028</v>
      </c>
      <c r="K13" s="40">
        <f>'[5]Табела 1'!J11</f>
        <v>2979</v>
      </c>
      <c r="L13" s="40">
        <f>'[5]Табела 1'!K11</f>
        <v>50104</v>
      </c>
      <c r="M13" s="40">
        <f>'[5]Табела 1'!L11</f>
        <v>1773</v>
      </c>
      <c r="N13" s="230">
        <f>'[5]Табела 1'!M11</f>
        <v>157677</v>
      </c>
    </row>
    <row r="14" spans="1:14" ht="15">
      <c r="A14" s="61">
        <v>10</v>
      </c>
      <c r="B14" s="54" t="s">
        <v>18</v>
      </c>
      <c r="C14" s="40">
        <f>'[5]Табела 1'!B15</f>
        <v>49678</v>
      </c>
      <c r="D14" s="40">
        <f>'[5]Табела 1'!C15</f>
        <v>119054</v>
      </c>
      <c r="E14" s="40">
        <f>'[5]Табела 1'!D15</f>
        <v>101218</v>
      </c>
      <c r="F14" s="40">
        <f>'[5]Табела 1'!E15</f>
        <v>75248</v>
      </c>
      <c r="G14" s="40">
        <f>'[5]Табела 1'!F15</f>
        <v>70112</v>
      </c>
      <c r="H14" s="40">
        <f>'[5]Табела 1'!G15</f>
        <v>89003</v>
      </c>
      <c r="I14" s="40">
        <f>'[5]Табела 1'!H15</f>
        <v>57772</v>
      </c>
      <c r="J14" s="40">
        <f>'[5]Табела 1'!I15</f>
        <v>93658</v>
      </c>
      <c r="K14" s="40">
        <f>'[5]Табела 1'!J15</f>
        <v>81431</v>
      </c>
      <c r="L14" s="40">
        <f>'[5]Табела 1'!K15</f>
        <v>69078</v>
      </c>
      <c r="M14" s="40">
        <f>'[5]Табела 1'!L15</f>
        <v>53797</v>
      </c>
      <c r="N14" s="230">
        <f>'[5]Табела 1'!M15</f>
        <v>860049</v>
      </c>
    </row>
    <row r="15" spans="1:14" ht="15">
      <c r="A15" s="61">
        <v>11</v>
      </c>
      <c r="B15" s="54" t="s">
        <v>205</v>
      </c>
      <c r="C15" s="40">
        <f>'[5]Табела 1'!B19</f>
        <v>0</v>
      </c>
      <c r="D15" s="40">
        <f>'[5]Табела 1'!C19</f>
        <v>193</v>
      </c>
      <c r="E15" s="40">
        <f>'[5]Табела 1'!D19</f>
        <v>0</v>
      </c>
      <c r="F15" s="40">
        <f>'[5]Табела 1'!E19</f>
        <v>0</v>
      </c>
      <c r="G15" s="40">
        <f>'[5]Табела 1'!F19</f>
        <v>0</v>
      </c>
      <c r="H15" s="40">
        <f>'[5]Табела 1'!G19</f>
        <v>0</v>
      </c>
      <c r="I15" s="40">
        <f>'[5]Табела 1'!H19</f>
        <v>0</v>
      </c>
      <c r="J15" s="40">
        <f>'[5]Табела 1'!I19</f>
        <v>0</v>
      </c>
      <c r="K15" s="40">
        <f>'[5]Табела 1'!J19</f>
        <v>0</v>
      </c>
      <c r="L15" s="40">
        <f>'[5]Табела 1'!K19</f>
        <v>0</v>
      </c>
      <c r="M15" s="40">
        <f>'[5]Табела 1'!L19</f>
        <v>0</v>
      </c>
      <c r="N15" s="230">
        <f>'[5]Табела 1'!M19</f>
        <v>193</v>
      </c>
    </row>
    <row r="16" spans="1:14" ht="15">
      <c r="A16" s="61">
        <v>12</v>
      </c>
      <c r="B16" s="54" t="s">
        <v>19</v>
      </c>
      <c r="C16" s="40">
        <f>'[5]Табела 1'!B20</f>
        <v>0</v>
      </c>
      <c r="D16" s="40">
        <f>'[5]Табела 1'!C20</f>
        <v>0</v>
      </c>
      <c r="E16" s="40">
        <f>'[5]Табела 1'!D20</f>
        <v>0</v>
      </c>
      <c r="F16" s="40">
        <f>'[5]Табела 1'!E20</f>
        <v>0</v>
      </c>
      <c r="G16" s="40">
        <f>'[5]Табела 1'!F20</f>
        <v>0</v>
      </c>
      <c r="H16" s="40">
        <f>'[5]Табела 1'!G20</f>
        <v>0</v>
      </c>
      <c r="I16" s="40">
        <f>'[5]Табела 1'!H20</f>
        <v>0</v>
      </c>
      <c r="J16" s="40">
        <f>'[5]Табела 1'!I20</f>
        <v>0</v>
      </c>
      <c r="K16" s="40">
        <f>'[5]Табела 1'!J20</f>
        <v>0</v>
      </c>
      <c r="L16" s="40">
        <f>'[5]Табела 1'!K20</f>
        <v>0</v>
      </c>
      <c r="M16" s="40">
        <f>'[5]Табела 1'!L20</f>
        <v>0</v>
      </c>
      <c r="N16" s="230">
        <f>'[5]Табела 1'!M20</f>
        <v>0</v>
      </c>
    </row>
    <row r="17" spans="1:14" ht="15">
      <c r="A17" s="61">
        <v>13</v>
      </c>
      <c r="B17" s="54" t="s">
        <v>20</v>
      </c>
      <c r="C17" s="40">
        <f>'[5]Табела 1'!B21</f>
        <v>2003</v>
      </c>
      <c r="D17" s="40">
        <f>'[5]Табела 1'!C21</f>
        <v>742</v>
      </c>
      <c r="E17" s="40">
        <f>'[5]Табела 1'!D21</f>
        <v>857</v>
      </c>
      <c r="F17" s="40">
        <f>'[5]Табела 1'!E21</f>
        <v>172</v>
      </c>
      <c r="G17" s="40">
        <f>'[5]Табела 1'!F21</f>
        <v>1492</v>
      </c>
      <c r="H17" s="40">
        <f>'[5]Табела 1'!G21</f>
        <v>565</v>
      </c>
      <c r="I17" s="40">
        <f>'[5]Табела 1'!H21</f>
        <v>0</v>
      </c>
      <c r="J17" s="40">
        <f>'[5]Табела 1'!I21</f>
        <v>65</v>
      </c>
      <c r="K17" s="40">
        <f>'[5]Табела 1'!J21</f>
        <v>309</v>
      </c>
      <c r="L17" s="40">
        <f>'[5]Табела 1'!K21</f>
        <v>53</v>
      </c>
      <c r="M17" s="40">
        <f>'[5]Табела 1'!L21</f>
        <v>148</v>
      </c>
      <c r="N17" s="230">
        <f>'[5]Табела 1'!M21</f>
        <v>6406</v>
      </c>
    </row>
    <row r="18" spans="1:18" ht="15">
      <c r="A18" s="61">
        <v>14</v>
      </c>
      <c r="B18" s="54" t="s">
        <v>206</v>
      </c>
      <c r="C18" s="40">
        <f>'[5]Табела 1'!B22</f>
        <v>0</v>
      </c>
      <c r="D18" s="40">
        <f>'[5]Табела 1'!C22</f>
        <v>0</v>
      </c>
      <c r="E18" s="40">
        <f>'[5]Табела 1'!D22</f>
        <v>0</v>
      </c>
      <c r="F18" s="40">
        <f>'[5]Табела 1'!E22</f>
        <v>0</v>
      </c>
      <c r="G18" s="40">
        <f>'[5]Табела 1'!F22</f>
        <v>0</v>
      </c>
      <c r="H18" s="40">
        <f>'[5]Табела 1'!G22</f>
        <v>0</v>
      </c>
      <c r="I18" s="40">
        <f>'[5]Табела 1'!H22</f>
        <v>0</v>
      </c>
      <c r="J18" s="40">
        <f>'[5]Табела 1'!I22</f>
        <v>0</v>
      </c>
      <c r="K18" s="40">
        <f>'[5]Табела 1'!J22</f>
        <v>0</v>
      </c>
      <c r="L18" s="40">
        <f>'[5]Табела 1'!K22</f>
        <v>0</v>
      </c>
      <c r="M18" s="40">
        <f>'[5]Табела 1'!L22</f>
        <v>0</v>
      </c>
      <c r="N18" s="230">
        <f>'[5]Табела 1'!M22</f>
        <v>0</v>
      </c>
      <c r="R18" s="26" t="s">
        <v>225</v>
      </c>
    </row>
    <row r="19" spans="1:14" ht="15">
      <c r="A19" s="61">
        <v>15</v>
      </c>
      <c r="B19" s="54" t="s">
        <v>21</v>
      </c>
      <c r="C19" s="40">
        <f>'[5]Табела 1'!B23</f>
        <v>0</v>
      </c>
      <c r="D19" s="40">
        <f>'[5]Табела 1'!C23</f>
        <v>0</v>
      </c>
      <c r="E19" s="40">
        <f>'[5]Табела 1'!D23</f>
        <v>0</v>
      </c>
      <c r="F19" s="40">
        <f>'[5]Табела 1'!E23</f>
        <v>0</v>
      </c>
      <c r="G19" s="40">
        <f>'[5]Табела 1'!F23</f>
        <v>0</v>
      </c>
      <c r="H19" s="40">
        <f>'[5]Табела 1'!G23</f>
        <v>0</v>
      </c>
      <c r="I19" s="40">
        <f>'[5]Табела 1'!H23</f>
        <v>0</v>
      </c>
      <c r="J19" s="40">
        <f>'[5]Табела 1'!I23</f>
        <v>0</v>
      </c>
      <c r="K19" s="40">
        <f>'[5]Табела 1'!J23</f>
        <v>0</v>
      </c>
      <c r="L19" s="40">
        <f>'[5]Табела 1'!K23</f>
        <v>0</v>
      </c>
      <c r="M19" s="40">
        <f>'[5]Табела 1'!L23</f>
        <v>0</v>
      </c>
      <c r="N19" s="230">
        <f>'[5]Табела 1'!M23</f>
        <v>0</v>
      </c>
    </row>
    <row r="20" spans="1:14" ht="15">
      <c r="A20" s="61">
        <v>16</v>
      </c>
      <c r="B20" s="54" t="s">
        <v>22</v>
      </c>
      <c r="C20" s="40">
        <f>'[5]Табела 1'!B24</f>
        <v>810</v>
      </c>
      <c r="D20" s="40">
        <f>'[5]Табела 1'!C24</f>
        <v>3077</v>
      </c>
      <c r="E20" s="40">
        <f>'[5]Табела 1'!D24</f>
        <v>0</v>
      </c>
      <c r="F20" s="40">
        <f>'[5]Табела 1'!E24</f>
        <v>2</v>
      </c>
      <c r="G20" s="40">
        <f>'[5]Табела 1'!F24</f>
        <v>0</v>
      </c>
      <c r="H20" s="248">
        <f>'[5]Табела 1'!G24</f>
        <v>0</v>
      </c>
      <c r="I20" s="40">
        <f>'[5]Табела 1'!H24</f>
        <v>0</v>
      </c>
      <c r="J20" s="40">
        <f>'[5]Табела 1'!I24</f>
        <v>2957</v>
      </c>
      <c r="K20" s="40">
        <f>'[5]Табела 1'!J24</f>
        <v>0</v>
      </c>
      <c r="L20" s="40">
        <f>'[5]Табела 1'!K24</f>
        <v>0</v>
      </c>
      <c r="M20" s="40">
        <f>'[5]Табела 1'!L24</f>
        <v>0</v>
      </c>
      <c r="N20" s="230">
        <f>'[5]Табела 1'!M24</f>
        <v>6846</v>
      </c>
    </row>
    <row r="21" spans="1:14" ht="15">
      <c r="A21" s="61">
        <v>17</v>
      </c>
      <c r="B21" s="54" t="s">
        <v>23</v>
      </c>
      <c r="C21" s="40">
        <f>'[5]Табела 1'!B25</f>
        <v>0</v>
      </c>
      <c r="D21" s="40">
        <f>'[5]Табела 1'!C25</f>
        <v>0</v>
      </c>
      <c r="E21" s="40">
        <f>'[5]Табела 1'!D25</f>
        <v>0</v>
      </c>
      <c r="F21" s="40">
        <f>'[5]Табела 1'!E25</f>
        <v>0</v>
      </c>
      <c r="G21" s="40">
        <f>'[5]Табела 1'!F25</f>
        <v>0</v>
      </c>
      <c r="H21" s="248">
        <f>'[5]Табела 1'!G25</f>
        <v>0</v>
      </c>
      <c r="I21" s="40">
        <f>'[5]Табела 1'!H25</f>
        <v>0</v>
      </c>
      <c r="J21" s="40">
        <f>'[5]Табела 1'!I25</f>
        <v>0</v>
      </c>
      <c r="K21" s="40">
        <f>'[5]Табела 1'!J25</f>
        <v>0</v>
      </c>
      <c r="L21" s="40">
        <f>'[5]Табела 1'!K25</f>
        <v>0</v>
      </c>
      <c r="M21" s="40">
        <f>'[5]Табела 1'!L25</f>
        <v>0</v>
      </c>
      <c r="N21" s="230">
        <f>'[5]Табела 1'!M25</f>
        <v>0</v>
      </c>
    </row>
    <row r="22" spans="1:14" ht="15">
      <c r="A22" s="61">
        <v>18</v>
      </c>
      <c r="B22" s="54" t="s">
        <v>208</v>
      </c>
      <c r="C22" s="40">
        <f>'[5]Табела 1'!B26</f>
        <v>2328</v>
      </c>
      <c r="D22" s="40">
        <f>'[5]Табела 1'!C26</f>
        <v>5623</v>
      </c>
      <c r="E22" s="40">
        <f>'[5]Табела 1'!D26</f>
        <v>5203</v>
      </c>
      <c r="F22" s="40">
        <f>'[5]Табела 1'!E26</f>
        <v>1442</v>
      </c>
      <c r="G22" s="40">
        <f>'[5]Табела 1'!F26</f>
        <v>2995</v>
      </c>
      <c r="H22" s="40">
        <f>'[5]Табела 1'!G26</f>
        <v>987</v>
      </c>
      <c r="I22" s="40">
        <f>'[5]Табела 1'!H26</f>
        <v>163</v>
      </c>
      <c r="J22" s="40">
        <f>'[5]Табела 1'!I26</f>
        <v>2674</v>
      </c>
      <c r="K22" s="40">
        <f>'[5]Табела 1'!J26</f>
        <v>4043</v>
      </c>
      <c r="L22" s="40">
        <f>'[5]Табела 1'!K26</f>
        <v>69</v>
      </c>
      <c r="M22" s="40">
        <f>'[5]Табела 1'!L26</f>
        <v>697</v>
      </c>
      <c r="N22" s="230">
        <f>'[5]Табела 1'!M26</f>
        <v>26224</v>
      </c>
    </row>
    <row r="23" spans="1:14" ht="13.5" thickBot="1">
      <c r="A23" s="33"/>
      <c r="B23" s="53" t="s">
        <v>11</v>
      </c>
      <c r="C23" s="231">
        <f>'[5]Табела 1'!B27</f>
        <v>134424</v>
      </c>
      <c r="D23" s="231">
        <f>'[5]Табела 1'!C27</f>
        <v>233480</v>
      </c>
      <c r="E23" s="231">
        <f>'[5]Табела 1'!D27</f>
        <v>171508</v>
      </c>
      <c r="F23" s="231">
        <f>'[5]Табела 1'!E27</f>
        <v>181703</v>
      </c>
      <c r="G23" s="231">
        <f>'[5]Табела 1'!F27</f>
        <v>184347</v>
      </c>
      <c r="H23" s="231">
        <f>'[5]Табела 1'!G27</f>
        <v>156105</v>
      </c>
      <c r="I23" s="231">
        <f>'[5]Табела 1'!H27</f>
        <v>62138</v>
      </c>
      <c r="J23" s="231">
        <f>'[5]Табела 1'!I27</f>
        <v>140360</v>
      </c>
      <c r="K23" s="231">
        <f>'[5]Табела 1'!J27</f>
        <v>130529</v>
      </c>
      <c r="L23" s="231">
        <f>'[5]Табела 1'!K27</f>
        <v>138563</v>
      </c>
      <c r="M23" s="231">
        <f>'[5]Табела 1'!L27</f>
        <v>83988</v>
      </c>
      <c r="N23" s="232">
        <f>'[5]Табела 1'!M27</f>
        <v>1617145</v>
      </c>
    </row>
    <row r="24" spans="1:16" s="59" customFormat="1" ht="15">
      <c r="A24" s="60"/>
      <c r="B24" s="57"/>
      <c r="C24" s="58"/>
      <c r="D24" s="58"/>
      <c r="E24" s="58"/>
      <c r="F24" s="58"/>
      <c r="G24" s="58"/>
      <c r="H24" s="58"/>
      <c r="I24" s="58"/>
      <c r="J24" s="58"/>
      <c r="K24" s="58"/>
      <c r="L24" s="58"/>
      <c r="M24" s="58"/>
      <c r="N24" s="58"/>
      <c r="P24" s="59" t="s">
        <v>225</v>
      </c>
    </row>
    <row r="25" ht="13.5" thickBot="1"/>
    <row r="26" spans="1:8" ht="21.75" customHeight="1">
      <c r="A26" s="318" t="s">
        <v>1</v>
      </c>
      <c r="B26" s="347" t="s">
        <v>223</v>
      </c>
      <c r="C26" s="317" t="s">
        <v>24</v>
      </c>
      <c r="D26" s="317"/>
      <c r="E26" s="317"/>
      <c r="F26" s="317"/>
      <c r="G26" s="317"/>
      <c r="H26" s="315" t="s">
        <v>11</v>
      </c>
    </row>
    <row r="27" spans="1:8" ht="15">
      <c r="A27" s="349"/>
      <c r="B27" s="350"/>
      <c r="C27" s="172" t="s">
        <v>28</v>
      </c>
      <c r="D27" s="172" t="s">
        <v>26</v>
      </c>
      <c r="E27" s="172" t="s">
        <v>29</v>
      </c>
      <c r="F27" s="172" t="s">
        <v>30</v>
      </c>
      <c r="G27" s="172" t="s">
        <v>230</v>
      </c>
      <c r="H27" s="316"/>
    </row>
    <row r="28" spans="1:10" ht="15">
      <c r="A28" s="61">
        <v>19</v>
      </c>
      <c r="B28" s="52" t="s">
        <v>41</v>
      </c>
      <c r="C28" s="40">
        <f>'[5]Табела 1'!B30</f>
        <v>100760</v>
      </c>
      <c r="D28" s="40">
        <f>'[5]Табела 1'!C30</f>
        <v>58481</v>
      </c>
      <c r="E28" s="40">
        <f>'[5]Табела 1'!D30</f>
        <v>8970</v>
      </c>
      <c r="F28" s="40">
        <f>'[5]Табела 1'!E30</f>
        <v>13324</v>
      </c>
      <c r="G28" s="40">
        <f>'[5]Табела 1'!G30</f>
        <v>10853</v>
      </c>
      <c r="H28" s="249">
        <f>'[5]Табела 1'!H30</f>
        <v>192388</v>
      </c>
      <c r="J28" s="143"/>
    </row>
    <row r="29" spans="1:10" ht="13.5" thickBot="1">
      <c r="A29" s="185">
        <v>20</v>
      </c>
      <c r="B29" s="135" t="s">
        <v>227</v>
      </c>
      <c r="C29" s="187">
        <f>'[5]Табела 1'!B34</f>
        <v>0</v>
      </c>
      <c r="D29" s="187">
        <f>'[5]Табела 1'!C34</f>
        <v>0</v>
      </c>
      <c r="E29" s="187">
        <f>'[5]Табела 1'!D34</f>
        <v>0</v>
      </c>
      <c r="F29" s="187">
        <f>'[5]Табела 1'!E34</f>
        <v>0</v>
      </c>
      <c r="G29" s="187">
        <f>'[5]Табела 1'!G34</f>
        <v>0</v>
      </c>
      <c r="H29" s="249">
        <f>'[5]Табела 1'!H34</f>
        <v>0</v>
      </c>
      <c r="J29" s="143"/>
    </row>
    <row r="30" spans="1:21" ht="15">
      <c r="A30" s="142">
        <v>21</v>
      </c>
      <c r="B30" s="140" t="s">
        <v>224</v>
      </c>
      <c r="C30" s="250">
        <f>'[5]Табела 1'!B35</f>
        <v>3208</v>
      </c>
      <c r="D30" s="250">
        <f>'[5]Табела 1'!C35</f>
        <v>0</v>
      </c>
      <c r="E30" s="250">
        <f>'[5]Табела 1'!D35</f>
        <v>2280</v>
      </c>
      <c r="F30" s="250">
        <f>'[5]Табела 1'!E35</f>
        <v>0</v>
      </c>
      <c r="G30" s="250">
        <f>'[5]Табела 1'!G35</f>
        <v>0</v>
      </c>
      <c r="H30" s="249">
        <f>'[5]Табела 1'!H35</f>
        <v>5488</v>
      </c>
      <c r="K30" s="322" t="s">
        <v>25</v>
      </c>
      <c r="L30" s="323"/>
      <c r="M30" s="311">
        <f>H31+N23</f>
        <v>1815021</v>
      </c>
      <c r="N30" s="312"/>
      <c r="U30" s="26" t="s">
        <v>225</v>
      </c>
    </row>
    <row r="31" spans="1:14" ht="13.5" thickBot="1">
      <c r="A31" s="33"/>
      <c r="B31" s="53" t="s">
        <v>11</v>
      </c>
      <c r="C31" s="231">
        <f>'[5]Табела 1'!B40</f>
        <v>103968</v>
      </c>
      <c r="D31" s="231">
        <f>'[5]Табела 1'!C40</f>
        <v>58481</v>
      </c>
      <c r="E31" s="231">
        <f>'[5]Табела 1'!D40</f>
        <v>11250</v>
      </c>
      <c r="F31" s="231">
        <f>'[5]Табела 1'!E40</f>
        <v>13324</v>
      </c>
      <c r="G31" s="231">
        <f>'[5]Табела 1'!G40</f>
        <v>10853</v>
      </c>
      <c r="H31" s="232">
        <f>'[5]Табела 1'!H40</f>
        <v>197876</v>
      </c>
      <c r="I31" s="26" t="s">
        <v>225</v>
      </c>
      <c r="K31" s="324"/>
      <c r="L31" s="325"/>
      <c r="M31" s="313"/>
      <c r="N31" s="314"/>
    </row>
    <row r="45" spans="1:11" ht="15">
      <c r="A45" s="287"/>
      <c r="B45" s="287"/>
      <c r="C45" s="287"/>
      <c r="D45" s="287"/>
      <c r="E45" s="287"/>
      <c r="F45" s="287"/>
      <c r="G45" s="287"/>
      <c r="H45" s="287"/>
      <c r="I45" s="287"/>
      <c r="J45" s="287"/>
      <c r="K45" s="287"/>
    </row>
    <row r="46" spans="1:11" ht="15">
      <c r="A46" s="287"/>
      <c r="B46" s="287"/>
      <c r="C46" s="287"/>
      <c r="D46" s="287"/>
      <c r="E46" s="287"/>
      <c r="F46" s="287"/>
      <c r="G46" s="287"/>
      <c r="H46" s="287"/>
      <c r="I46" s="287"/>
      <c r="J46" s="287"/>
      <c r="K46" s="287"/>
    </row>
    <row r="47" spans="1:11" ht="15">
      <c r="A47" s="287"/>
      <c r="B47" s="287"/>
      <c r="C47" s="287"/>
      <c r="D47" s="287"/>
      <c r="E47" s="287"/>
      <c r="F47" s="287"/>
      <c r="G47" s="287"/>
      <c r="H47" s="287"/>
      <c r="I47" s="287"/>
      <c r="J47" s="287"/>
      <c r="K47" s="287"/>
    </row>
    <row r="48" spans="1:11" ht="15">
      <c r="A48" s="287"/>
      <c r="B48" s="287"/>
      <c r="C48" s="287"/>
      <c r="D48" s="287"/>
      <c r="E48" s="287"/>
      <c r="F48" s="287"/>
      <c r="G48" s="287"/>
      <c r="H48" s="287"/>
      <c r="I48" s="287"/>
      <c r="J48" s="287"/>
      <c r="K48" s="287"/>
    </row>
  </sheetData>
  <mergeCells count="10">
    <mergeCell ref="K30:L31"/>
    <mergeCell ref="H26:H27"/>
    <mergeCell ref="C26:G26"/>
    <mergeCell ref="M30:N31"/>
    <mergeCell ref="A1:N1"/>
    <mergeCell ref="A3:A4"/>
    <mergeCell ref="B3:B4"/>
    <mergeCell ref="A26:A27"/>
    <mergeCell ref="B26:B27"/>
    <mergeCell ref="C3:M3"/>
  </mergeCells>
  <printOptions horizontalCentered="1" verticalCentered="1"/>
  <pageMargins left="0.6299212598425197" right="0.6299212598425197" top="0" bottom="0" header="0.31496062992125984" footer="0.31496062992125984"/>
  <pageSetup fitToHeight="1" fitToWidth="1" horizontalDpi="600" verticalDpi="600" orientation="landscape" paperSize="9" scale="74" r:id="rId2"/>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Q48"/>
  <sheetViews>
    <sheetView showGridLines="0" zoomScale="85" zoomScaleNormal="85" workbookViewId="0" topLeftCell="A1">
      <selection activeCell="O32" sqref="O32"/>
    </sheetView>
  </sheetViews>
  <sheetFormatPr defaultColWidth="9.140625" defaultRowHeight="15"/>
  <cols>
    <col min="1" max="1" width="5.28125" style="26" customWidth="1"/>
    <col min="2" max="2" width="26.8515625" style="26" bestFit="1" customWidth="1"/>
    <col min="3" max="3" width="11.28125" style="26" customWidth="1"/>
    <col min="4" max="6" width="8.8515625" style="26" customWidth="1"/>
    <col min="7" max="7" width="10.7109375" style="26" customWidth="1"/>
    <col min="8" max="8" width="8.8515625" style="26" customWidth="1"/>
    <col min="9" max="9" width="7.8515625" style="26" customWidth="1"/>
    <col min="10" max="10" width="8.140625" style="26" customWidth="1"/>
    <col min="11" max="14" width="8.8515625" style="26" customWidth="1"/>
    <col min="15" max="15" width="9.00390625" style="26" customWidth="1"/>
    <col min="16" max="16" width="9.28125" style="26" customWidth="1"/>
    <col min="17" max="17" width="7.28125" style="26" customWidth="1"/>
    <col min="18" max="18" width="7.57421875" style="26" customWidth="1"/>
    <col min="19" max="19" width="7.7109375" style="26" customWidth="1"/>
    <col min="20" max="16384" width="9.140625" style="26" customWidth="1"/>
  </cols>
  <sheetData>
    <row r="1" spans="2:14" ht="18.75">
      <c r="B1" s="310" t="s">
        <v>209</v>
      </c>
      <c r="C1" s="310"/>
      <c r="D1" s="310"/>
      <c r="E1" s="310"/>
      <c r="F1" s="310"/>
      <c r="G1" s="310"/>
      <c r="H1" s="310"/>
      <c r="I1" s="310"/>
      <c r="J1" s="310"/>
      <c r="K1" s="310"/>
      <c r="L1" s="310"/>
      <c r="M1" s="310"/>
      <c r="N1" s="310"/>
    </row>
    <row r="2" ht="13.5" thickBot="1">
      <c r="N2" s="62"/>
    </row>
    <row r="3" spans="1:14" ht="15">
      <c r="A3" s="330" t="s">
        <v>1</v>
      </c>
      <c r="B3" s="356" t="s">
        <v>223</v>
      </c>
      <c r="C3" s="342" t="s">
        <v>2</v>
      </c>
      <c r="D3" s="342"/>
      <c r="E3" s="342"/>
      <c r="F3" s="342"/>
      <c r="G3" s="342"/>
      <c r="H3" s="342"/>
      <c r="I3" s="342"/>
      <c r="J3" s="342"/>
      <c r="K3" s="342"/>
      <c r="L3" s="342"/>
      <c r="M3" s="342"/>
      <c r="N3" s="106" t="s">
        <v>2</v>
      </c>
    </row>
    <row r="4" spans="1:14" ht="25.5">
      <c r="A4" s="355"/>
      <c r="B4" s="357"/>
      <c r="C4" s="116" t="s">
        <v>73</v>
      </c>
      <c r="D4" s="116" t="s">
        <v>3</v>
      </c>
      <c r="E4" s="116" t="s">
        <v>4</v>
      </c>
      <c r="F4" s="116" t="s">
        <v>5</v>
      </c>
      <c r="G4" s="116" t="s">
        <v>7</v>
      </c>
      <c r="H4" s="116" t="s">
        <v>6</v>
      </c>
      <c r="I4" s="116" t="s">
        <v>243</v>
      </c>
      <c r="J4" s="116" t="s">
        <v>8</v>
      </c>
      <c r="K4" s="116" t="s">
        <v>31</v>
      </c>
      <c r="L4" s="116" t="s">
        <v>229</v>
      </c>
      <c r="M4" s="116" t="s">
        <v>234</v>
      </c>
      <c r="N4" s="117" t="s">
        <v>11</v>
      </c>
    </row>
    <row r="5" spans="1:14" ht="15">
      <c r="A5" s="119">
        <v>1</v>
      </c>
      <c r="B5" s="54" t="s">
        <v>12</v>
      </c>
      <c r="C5" s="40">
        <f>'[6]Табела 1'!B3</f>
        <v>465</v>
      </c>
      <c r="D5" s="40">
        <f>'[6]Табела 1'!C3</f>
        <v>703</v>
      </c>
      <c r="E5" s="40">
        <f>'[6]Табела 1'!D3</f>
        <v>428</v>
      </c>
      <c r="F5" s="40">
        <f>'[6]Табела 1'!E3</f>
        <v>140</v>
      </c>
      <c r="G5" s="40">
        <f>'[6]Табела 1'!F3</f>
        <v>791</v>
      </c>
      <c r="H5" s="40">
        <f>'[6]Табела 1'!G3</f>
        <v>262</v>
      </c>
      <c r="I5" s="40">
        <f>'[6]Табела 1'!H3</f>
        <v>56</v>
      </c>
      <c r="J5" s="40">
        <f>'[6]Табела 1'!I3</f>
        <v>277</v>
      </c>
      <c r="K5" s="40">
        <f>'[6]Табела 1'!J3</f>
        <v>190</v>
      </c>
      <c r="L5" s="40">
        <f>'[6]Табела 1'!K3</f>
        <v>103</v>
      </c>
      <c r="M5" s="40">
        <f>'[6]Табела 1'!L3</f>
        <v>180</v>
      </c>
      <c r="N5" s="234">
        <f>'[6]Табела 1'!M3</f>
        <v>3595</v>
      </c>
    </row>
    <row r="6" spans="1:14" ht="15">
      <c r="A6" s="119">
        <v>2</v>
      </c>
      <c r="B6" s="54" t="s">
        <v>13</v>
      </c>
      <c r="C6" s="40">
        <f>'[6]Табела 1'!B4</f>
        <v>2</v>
      </c>
      <c r="D6" s="40">
        <f>'[6]Табела 1'!C4</f>
        <v>1529</v>
      </c>
      <c r="E6" s="40">
        <f>'[6]Табела 1'!D4</f>
        <v>131</v>
      </c>
      <c r="F6" s="40">
        <f>'[6]Табела 1'!E4</f>
        <v>229</v>
      </c>
      <c r="G6" s="40">
        <f>'[6]Табела 1'!F4</f>
        <v>2851</v>
      </c>
      <c r="H6" s="40">
        <f>'[6]Табела 1'!G4</f>
        <v>66</v>
      </c>
      <c r="I6" s="40">
        <f>'[6]Табела 1'!H4</f>
        <v>0</v>
      </c>
      <c r="J6" s="40">
        <f>'[6]Табела 1'!I4</f>
        <v>195</v>
      </c>
      <c r="K6" s="40">
        <f>'[6]Табела 1'!J4</f>
        <v>0</v>
      </c>
      <c r="L6" s="40">
        <f>'[6]Табела 1'!K4</f>
        <v>428</v>
      </c>
      <c r="M6" s="40">
        <f>'[6]Табела 1'!L4</f>
        <v>1</v>
      </c>
      <c r="N6" s="234">
        <f>'[6]Табела 1'!M4</f>
        <v>5432</v>
      </c>
    </row>
    <row r="7" spans="1:14" ht="15">
      <c r="A7" s="119">
        <v>3</v>
      </c>
      <c r="B7" s="54" t="s">
        <v>14</v>
      </c>
      <c r="C7" s="40">
        <f>'[6]Табела 1'!B5</f>
        <v>266</v>
      </c>
      <c r="D7" s="40">
        <f>'[6]Табела 1'!C5</f>
        <v>743</v>
      </c>
      <c r="E7" s="40">
        <f>'[6]Табела 1'!D5</f>
        <v>682</v>
      </c>
      <c r="F7" s="40">
        <f>'[6]Табела 1'!E5</f>
        <v>323</v>
      </c>
      <c r="G7" s="40">
        <f>'[6]Табела 1'!F5</f>
        <v>343</v>
      </c>
      <c r="H7" s="40">
        <f>'[6]Табела 1'!G5</f>
        <v>286</v>
      </c>
      <c r="I7" s="40">
        <f>'[6]Табела 1'!H5</f>
        <v>45</v>
      </c>
      <c r="J7" s="40">
        <f>'[6]Табела 1'!I5</f>
        <v>285</v>
      </c>
      <c r="K7" s="40">
        <f>'[6]Табела 1'!J5</f>
        <v>453</v>
      </c>
      <c r="L7" s="40">
        <f>'[6]Табела 1'!K5</f>
        <v>168</v>
      </c>
      <c r="M7" s="40">
        <f>'[6]Табела 1'!L5</f>
        <v>165</v>
      </c>
      <c r="N7" s="234">
        <f>'[6]Табела 1'!M5</f>
        <v>3759</v>
      </c>
    </row>
    <row r="8" spans="1:14" ht="15">
      <c r="A8" s="119">
        <v>4</v>
      </c>
      <c r="B8" s="54" t="s">
        <v>202</v>
      </c>
      <c r="C8" s="40">
        <f>'[6]Табела 1'!B6</f>
        <v>0</v>
      </c>
      <c r="D8" s="40">
        <f>'[6]Табела 1'!C6</f>
        <v>0</v>
      </c>
      <c r="E8" s="40">
        <f>'[6]Табела 1'!D6</f>
        <v>0</v>
      </c>
      <c r="F8" s="40">
        <f>'[6]Табела 1'!E6</f>
        <v>0</v>
      </c>
      <c r="G8" s="40">
        <f>'[6]Табела 1'!F6</f>
        <v>0</v>
      </c>
      <c r="H8" s="40">
        <f>'[6]Табела 1'!G6</f>
        <v>0</v>
      </c>
      <c r="I8" s="40">
        <f>'[6]Табела 1'!H6</f>
        <v>0</v>
      </c>
      <c r="J8" s="40">
        <f>'[6]Табела 1'!I6</f>
        <v>0</v>
      </c>
      <c r="K8" s="40">
        <f>'[6]Табела 1'!J6</f>
        <v>0</v>
      </c>
      <c r="L8" s="40">
        <f>'[6]Табела 1'!K6</f>
        <v>0</v>
      </c>
      <c r="M8" s="40">
        <f>'[6]Табела 1'!L6</f>
        <v>0</v>
      </c>
      <c r="N8" s="234">
        <f>'[6]Табела 1'!M6</f>
        <v>0</v>
      </c>
    </row>
    <row r="9" spans="1:14" ht="15">
      <c r="A9" s="119">
        <v>5</v>
      </c>
      <c r="B9" s="54" t="s">
        <v>15</v>
      </c>
      <c r="C9" s="40">
        <f>'[6]Табела 1'!B7</f>
        <v>0</v>
      </c>
      <c r="D9" s="40">
        <f>'[6]Табела 1'!C7</f>
        <v>0</v>
      </c>
      <c r="E9" s="40">
        <f>'[6]Табела 1'!D7</f>
        <v>0</v>
      </c>
      <c r="F9" s="40">
        <f>'[6]Табела 1'!E7</f>
        <v>0</v>
      </c>
      <c r="G9" s="40">
        <f>'[6]Табела 1'!F7</f>
        <v>0</v>
      </c>
      <c r="H9" s="40">
        <f>'[6]Табела 1'!G7</f>
        <v>0</v>
      </c>
      <c r="I9" s="40">
        <f>'[6]Табела 1'!H7</f>
        <v>0</v>
      </c>
      <c r="J9" s="40">
        <f>'[6]Табела 1'!I7</f>
        <v>0</v>
      </c>
      <c r="K9" s="40">
        <f>'[6]Табела 1'!J7</f>
        <v>0</v>
      </c>
      <c r="L9" s="40">
        <f>'[6]Табела 1'!K7</f>
        <v>0</v>
      </c>
      <c r="M9" s="40">
        <f>'[6]Табела 1'!L7</f>
        <v>0</v>
      </c>
      <c r="N9" s="234">
        <f>'[6]Табела 1'!M7</f>
        <v>0</v>
      </c>
    </row>
    <row r="10" spans="1:14" ht="15">
      <c r="A10" s="119">
        <v>6</v>
      </c>
      <c r="B10" s="54" t="s">
        <v>16</v>
      </c>
      <c r="C10" s="40">
        <f>'[6]Табела 1'!B8</f>
        <v>0</v>
      </c>
      <c r="D10" s="40">
        <f>'[6]Табела 1'!C8</f>
        <v>0</v>
      </c>
      <c r="E10" s="40">
        <f>'[6]Табела 1'!D8</f>
        <v>0</v>
      </c>
      <c r="F10" s="40">
        <f>'[6]Табела 1'!E8</f>
        <v>0</v>
      </c>
      <c r="G10" s="40">
        <f>'[6]Табела 1'!F8</f>
        <v>0</v>
      </c>
      <c r="H10" s="40">
        <f>'[6]Табела 1'!G8</f>
        <v>0</v>
      </c>
      <c r="I10" s="40">
        <f>'[6]Табела 1'!H8</f>
        <v>0</v>
      </c>
      <c r="J10" s="40">
        <f>'[6]Табела 1'!I8</f>
        <v>0</v>
      </c>
      <c r="K10" s="40">
        <f>'[6]Табела 1'!J8</f>
        <v>0</v>
      </c>
      <c r="L10" s="40">
        <f>'[6]Табела 1'!K8</f>
        <v>0</v>
      </c>
      <c r="M10" s="40">
        <f>'[6]Табела 1'!L8</f>
        <v>0</v>
      </c>
      <c r="N10" s="234">
        <f>'[6]Табела 1'!M8</f>
        <v>0</v>
      </c>
    </row>
    <row r="11" spans="1:14" ht="15">
      <c r="A11" s="119">
        <v>7</v>
      </c>
      <c r="B11" s="54" t="s">
        <v>17</v>
      </c>
      <c r="C11" s="40">
        <f>'[6]Табела 1'!B9</f>
        <v>5</v>
      </c>
      <c r="D11" s="40">
        <f>'[6]Табела 1'!C9</f>
        <v>0</v>
      </c>
      <c r="E11" s="40">
        <f>'[6]Табела 1'!D9</f>
        <v>5</v>
      </c>
      <c r="F11" s="40">
        <f>'[6]Табела 1'!E9</f>
        <v>12</v>
      </c>
      <c r="G11" s="40">
        <f>'[6]Табела 1'!F9</f>
        <v>1</v>
      </c>
      <c r="H11" s="40">
        <f>'[6]Табела 1'!G9</f>
        <v>0</v>
      </c>
      <c r="I11" s="40">
        <f>'[6]Табела 1'!H9</f>
        <v>0</v>
      </c>
      <c r="J11" s="40">
        <f>'[6]Табела 1'!I9</f>
        <v>3</v>
      </c>
      <c r="K11" s="40">
        <f>'[6]Табела 1'!J9</f>
        <v>0</v>
      </c>
      <c r="L11" s="40">
        <f>'[6]Табела 1'!K9</f>
        <v>0</v>
      </c>
      <c r="M11" s="40">
        <f>'[6]Табела 1'!L9</f>
        <v>0</v>
      </c>
      <c r="N11" s="234">
        <f>'[6]Табела 1'!M9</f>
        <v>26</v>
      </c>
    </row>
    <row r="12" spans="1:14" ht="15">
      <c r="A12" s="119">
        <v>8</v>
      </c>
      <c r="B12" s="54" t="s">
        <v>203</v>
      </c>
      <c r="C12" s="40">
        <f>'[6]Табела 1'!B10</f>
        <v>53</v>
      </c>
      <c r="D12" s="40">
        <f>'[6]Табела 1'!C10</f>
        <v>19</v>
      </c>
      <c r="E12" s="40">
        <f>'[6]Табела 1'!D10</f>
        <v>74</v>
      </c>
      <c r="F12" s="40">
        <f>'[6]Табела 1'!E10</f>
        <v>323</v>
      </c>
      <c r="G12" s="40">
        <f>'[6]Табела 1'!F10</f>
        <v>108</v>
      </c>
      <c r="H12" s="40">
        <f>'[6]Табела 1'!G10</f>
        <v>12</v>
      </c>
      <c r="I12" s="40">
        <f>'[6]Табела 1'!H10</f>
        <v>3</v>
      </c>
      <c r="J12" s="40">
        <f>'[6]Табела 1'!I10</f>
        <v>13</v>
      </c>
      <c r="K12" s="40">
        <f>'[6]Табела 1'!J10</f>
        <v>23</v>
      </c>
      <c r="L12" s="40">
        <f>'[6]Табела 1'!K10</f>
        <v>32</v>
      </c>
      <c r="M12" s="40">
        <f>'[6]Табела 1'!L10</f>
        <v>17</v>
      </c>
      <c r="N12" s="234">
        <f>'[6]Табела 1'!M10</f>
        <v>677</v>
      </c>
    </row>
    <row r="13" spans="1:14" ht="15">
      <c r="A13" s="119">
        <v>9</v>
      </c>
      <c r="B13" s="54" t="s">
        <v>204</v>
      </c>
      <c r="C13" s="40">
        <f>'[6]Табела 1'!B11</f>
        <v>630</v>
      </c>
      <c r="D13" s="40">
        <f>'[6]Табела 1'!C11</f>
        <v>572</v>
      </c>
      <c r="E13" s="40">
        <f>'[6]Табела 1'!D11</f>
        <v>332</v>
      </c>
      <c r="F13" s="40">
        <f>'[6]Табела 1'!E11</f>
        <v>496</v>
      </c>
      <c r="G13" s="40">
        <f>'[6]Табела 1'!F11</f>
        <v>395</v>
      </c>
      <c r="H13" s="40">
        <f>'[6]Табела 1'!G11</f>
        <v>238</v>
      </c>
      <c r="I13" s="40">
        <f>'[6]Табела 1'!H11</f>
        <v>3</v>
      </c>
      <c r="J13" s="40">
        <f>'[6]Табела 1'!I11</f>
        <v>124</v>
      </c>
      <c r="K13" s="40">
        <f>'[6]Табела 1'!J11</f>
        <v>110</v>
      </c>
      <c r="L13" s="40">
        <f>'[6]Табела 1'!K11</f>
        <v>289</v>
      </c>
      <c r="M13" s="40">
        <f>'[6]Табела 1'!L11</f>
        <v>54</v>
      </c>
      <c r="N13" s="234">
        <f>'[6]Табела 1'!M11</f>
        <v>3243</v>
      </c>
    </row>
    <row r="14" spans="1:14" ht="15">
      <c r="A14" s="119">
        <v>10</v>
      </c>
      <c r="B14" s="54" t="s">
        <v>18</v>
      </c>
      <c r="C14" s="40">
        <f>'[6]Табела 1'!$B$15</f>
        <v>737</v>
      </c>
      <c r="D14" s="40">
        <f>'[6]Табела 1'!$B$15</f>
        <v>737</v>
      </c>
      <c r="E14" s="40">
        <f>'[6]Табела 1'!$B$15</f>
        <v>737</v>
      </c>
      <c r="F14" s="40">
        <f>'[6]Табела 1'!$B$15</f>
        <v>737</v>
      </c>
      <c r="G14" s="40">
        <f>'[6]Табела 1'!$B$15</f>
        <v>737</v>
      </c>
      <c r="H14" s="40">
        <f>'[6]Табела 1'!$B$15</f>
        <v>737</v>
      </c>
      <c r="I14" s="40">
        <f>'[6]Табела 1'!$B$15</f>
        <v>737</v>
      </c>
      <c r="J14" s="40">
        <f>'[6]Табела 1'!$B$15</f>
        <v>737</v>
      </c>
      <c r="K14" s="40">
        <f>'[6]Табела 1'!$B$15</f>
        <v>737</v>
      </c>
      <c r="L14" s="40">
        <f>'[6]Табела 1'!$B$15</f>
        <v>737</v>
      </c>
      <c r="M14" s="40">
        <f>'[6]Табела 1'!$B$15</f>
        <v>737</v>
      </c>
      <c r="N14" s="234">
        <f>'[6]Табела 1'!$B$15</f>
        <v>737</v>
      </c>
    </row>
    <row r="15" spans="1:14" ht="15">
      <c r="A15" s="119">
        <v>11</v>
      </c>
      <c r="B15" s="54" t="s">
        <v>205</v>
      </c>
      <c r="C15" s="40">
        <f>'[6]Табела 1'!B19</f>
        <v>0</v>
      </c>
      <c r="D15" s="40">
        <f>'[6]Табела 1'!C19</f>
        <v>0</v>
      </c>
      <c r="E15" s="40">
        <f>'[6]Табела 1'!D19</f>
        <v>0</v>
      </c>
      <c r="F15" s="40">
        <f>'[6]Табела 1'!E19</f>
        <v>0</v>
      </c>
      <c r="G15" s="40">
        <f>'[6]Табела 1'!F19</f>
        <v>0</v>
      </c>
      <c r="H15" s="40">
        <f>'[6]Табела 1'!G19</f>
        <v>0</v>
      </c>
      <c r="I15" s="40">
        <f>'[6]Табела 1'!H19</f>
        <v>0</v>
      </c>
      <c r="J15" s="40">
        <f>'[6]Табела 1'!I19</f>
        <v>0</v>
      </c>
      <c r="K15" s="40">
        <f>'[6]Табела 1'!J19</f>
        <v>0</v>
      </c>
      <c r="L15" s="40">
        <f>'[6]Табела 1'!K19</f>
        <v>0</v>
      </c>
      <c r="M15" s="40">
        <f>'[6]Табела 1'!L19</f>
        <v>0</v>
      </c>
      <c r="N15" s="234">
        <f>'[6]Табела 1'!M19</f>
        <v>0</v>
      </c>
    </row>
    <row r="16" spans="1:14" ht="15">
      <c r="A16" s="119">
        <v>12</v>
      </c>
      <c r="B16" s="54" t="s">
        <v>19</v>
      </c>
      <c r="C16" s="40">
        <f>'[6]Табела 1'!B20</f>
        <v>0</v>
      </c>
      <c r="D16" s="40">
        <f>'[6]Табела 1'!C20</f>
        <v>0</v>
      </c>
      <c r="E16" s="40">
        <f>'[6]Табела 1'!D20</f>
        <v>0</v>
      </c>
      <c r="F16" s="40">
        <f>'[6]Табела 1'!E20</f>
        <v>0</v>
      </c>
      <c r="G16" s="40">
        <f>'[6]Табела 1'!F20</f>
        <v>0</v>
      </c>
      <c r="H16" s="40">
        <f>'[6]Табела 1'!G20</f>
        <v>0</v>
      </c>
      <c r="I16" s="40">
        <f>'[6]Табела 1'!H20</f>
        <v>0</v>
      </c>
      <c r="J16" s="40">
        <f>'[6]Табела 1'!I20</f>
        <v>0</v>
      </c>
      <c r="K16" s="40">
        <f>'[6]Табела 1'!J20</f>
        <v>0</v>
      </c>
      <c r="L16" s="40">
        <f>'[6]Табела 1'!K20</f>
        <v>0</v>
      </c>
      <c r="M16" s="40">
        <f>'[6]Табела 1'!L20</f>
        <v>0</v>
      </c>
      <c r="N16" s="234">
        <f>'[6]Табела 1'!M20</f>
        <v>0</v>
      </c>
    </row>
    <row r="17" spans="1:14" ht="14.25" customHeight="1">
      <c r="A17" s="119">
        <v>13</v>
      </c>
      <c r="B17" s="54" t="s">
        <v>20</v>
      </c>
      <c r="C17" s="40">
        <f>'[6]Табела 1'!B21</f>
        <v>75</v>
      </c>
      <c r="D17" s="40">
        <f>'[6]Табела 1'!C21</f>
        <v>3</v>
      </c>
      <c r="E17" s="40">
        <f>'[6]Табела 1'!D21</f>
        <v>14</v>
      </c>
      <c r="F17" s="40">
        <f>'[6]Табела 1'!E21</f>
        <v>2</v>
      </c>
      <c r="G17" s="40">
        <f>'[6]Табела 1'!F21</f>
        <v>9</v>
      </c>
      <c r="H17" s="40">
        <f>'[6]Табела 1'!G21</f>
        <v>34</v>
      </c>
      <c r="I17" s="40">
        <f>'[6]Табела 1'!H21</f>
        <v>0</v>
      </c>
      <c r="J17" s="40">
        <f>'[6]Табела 1'!I21</f>
        <v>4</v>
      </c>
      <c r="K17" s="40">
        <f>'[6]Табела 1'!J21</f>
        <v>17</v>
      </c>
      <c r="L17" s="40">
        <f>'[6]Табела 1'!K21</f>
        <v>1</v>
      </c>
      <c r="M17" s="40">
        <f>'[6]Табела 1'!L21</f>
        <v>8</v>
      </c>
      <c r="N17" s="234">
        <f>'[6]Табела 1'!M21</f>
        <v>167</v>
      </c>
    </row>
    <row r="18" spans="1:14" ht="14.25" customHeight="1">
      <c r="A18" s="119">
        <v>14</v>
      </c>
      <c r="B18" s="54" t="s">
        <v>206</v>
      </c>
      <c r="C18" s="40">
        <f>'[6]Табела 1'!B22</f>
        <v>0</v>
      </c>
      <c r="D18" s="40">
        <f>'[6]Табела 1'!C22</f>
        <v>0</v>
      </c>
      <c r="E18" s="40">
        <f>'[6]Табела 1'!D22</f>
        <v>0</v>
      </c>
      <c r="F18" s="40">
        <f>'[6]Табела 1'!E22</f>
        <v>0</v>
      </c>
      <c r="G18" s="40">
        <f>'[6]Табела 1'!F22</f>
        <v>0</v>
      </c>
      <c r="H18" s="40">
        <f>'[6]Табела 1'!G22</f>
        <v>0</v>
      </c>
      <c r="I18" s="40">
        <f>'[6]Табела 1'!H22</f>
        <v>0</v>
      </c>
      <c r="J18" s="40">
        <f>'[6]Табела 1'!I22</f>
        <v>0</v>
      </c>
      <c r="K18" s="40">
        <f>'[6]Табела 1'!J22</f>
        <v>0</v>
      </c>
      <c r="L18" s="40">
        <f>'[6]Табела 1'!K22</f>
        <v>0</v>
      </c>
      <c r="M18" s="40">
        <f>'[6]Табела 1'!L22</f>
        <v>0</v>
      </c>
      <c r="N18" s="234">
        <f>'[6]Табела 1'!M22</f>
        <v>0</v>
      </c>
    </row>
    <row r="19" spans="1:17" ht="14.25" customHeight="1">
      <c r="A19" s="119">
        <v>15</v>
      </c>
      <c r="B19" s="54" t="s">
        <v>21</v>
      </c>
      <c r="C19" s="40">
        <f>'[6]Табела 1'!B23</f>
        <v>0</v>
      </c>
      <c r="D19" s="40">
        <f>'[6]Табела 1'!C23</f>
        <v>0</v>
      </c>
      <c r="E19" s="40">
        <f>'[6]Табела 1'!D23</f>
        <v>0</v>
      </c>
      <c r="F19" s="40">
        <f>'[6]Табела 1'!E23</f>
        <v>0</v>
      </c>
      <c r="G19" s="40">
        <f>'[6]Табела 1'!F23</f>
        <v>0</v>
      </c>
      <c r="H19" s="40">
        <f>'[6]Табела 1'!G23</f>
        <v>0</v>
      </c>
      <c r="I19" s="40">
        <f>'[6]Табела 1'!H23</f>
        <v>0</v>
      </c>
      <c r="J19" s="40">
        <f>'[6]Табела 1'!I23</f>
        <v>0</v>
      </c>
      <c r="K19" s="40">
        <f>'[6]Табела 1'!J23</f>
        <v>0</v>
      </c>
      <c r="L19" s="40">
        <f>'[6]Табела 1'!K23</f>
        <v>0</v>
      </c>
      <c r="M19" s="40">
        <f>'[6]Табела 1'!L23</f>
        <v>0</v>
      </c>
      <c r="N19" s="234">
        <f>'[6]Табела 1'!M23</f>
        <v>0</v>
      </c>
      <c r="Q19" s="26" t="s">
        <v>225</v>
      </c>
    </row>
    <row r="20" spans="1:14" ht="15">
      <c r="A20" s="119">
        <v>16</v>
      </c>
      <c r="B20" s="54" t="s">
        <v>22</v>
      </c>
      <c r="C20" s="40">
        <f>'[6]Табела 1'!B24</f>
        <v>9</v>
      </c>
      <c r="D20" s="40">
        <f>'[6]Табела 1'!C24</f>
        <v>1</v>
      </c>
      <c r="E20" s="40">
        <f>'[6]Табела 1'!D24</f>
        <v>0</v>
      </c>
      <c r="F20" s="40">
        <f>'[6]Табела 1'!E24</f>
        <v>0</v>
      </c>
      <c r="G20" s="40">
        <f>'[6]Табела 1'!F24</f>
        <v>0</v>
      </c>
      <c r="H20" s="40">
        <f>'[6]Табела 1'!G24</f>
        <v>0</v>
      </c>
      <c r="I20" s="40">
        <f>'[6]Табела 1'!H24</f>
        <v>0</v>
      </c>
      <c r="J20" s="40">
        <f>'[6]Табела 1'!I24</f>
        <v>1</v>
      </c>
      <c r="K20" s="40">
        <f>'[6]Табела 1'!J24</f>
        <v>0</v>
      </c>
      <c r="L20" s="40">
        <f>'[6]Табела 1'!K24</f>
        <v>0</v>
      </c>
      <c r="M20" s="40">
        <f>'[6]Табела 1'!L24</f>
        <v>0</v>
      </c>
      <c r="N20" s="234">
        <f>'[6]Табела 1'!M24</f>
        <v>11</v>
      </c>
    </row>
    <row r="21" spans="1:14" ht="15">
      <c r="A21" s="119">
        <v>17</v>
      </c>
      <c r="B21" s="54" t="s">
        <v>23</v>
      </c>
      <c r="C21" s="40">
        <f>'[6]Табела 1'!B25</f>
        <v>0</v>
      </c>
      <c r="D21" s="40">
        <f>'[6]Табела 1'!C25</f>
        <v>0</v>
      </c>
      <c r="E21" s="40">
        <f>'[6]Табела 1'!D25</f>
        <v>0</v>
      </c>
      <c r="F21" s="40">
        <f>'[6]Табела 1'!E25</f>
        <v>0</v>
      </c>
      <c r="G21" s="40">
        <f>'[6]Табела 1'!F25</f>
        <v>0</v>
      </c>
      <c r="H21" s="40">
        <f>'[6]Табела 1'!G25</f>
        <v>0</v>
      </c>
      <c r="I21" s="40">
        <f>'[6]Табела 1'!H25</f>
        <v>0</v>
      </c>
      <c r="J21" s="40">
        <f>'[6]Табела 1'!I25</f>
        <v>0</v>
      </c>
      <c r="K21" s="40">
        <f>'[6]Табела 1'!J25</f>
        <v>0</v>
      </c>
      <c r="L21" s="40">
        <f>'[6]Табела 1'!K25</f>
        <v>0</v>
      </c>
      <c r="M21" s="40">
        <f>'[6]Табела 1'!L25</f>
        <v>0</v>
      </c>
      <c r="N21" s="234">
        <f>'[6]Табела 1'!M25</f>
        <v>0</v>
      </c>
    </row>
    <row r="22" spans="1:14" ht="15">
      <c r="A22" s="119">
        <v>18</v>
      </c>
      <c r="B22" s="54" t="s">
        <v>208</v>
      </c>
      <c r="C22" s="40">
        <f>'[6]Табела 1'!B26</f>
        <v>72</v>
      </c>
      <c r="D22" s="40">
        <f>'[6]Табела 1'!C26</f>
        <v>423</v>
      </c>
      <c r="E22" s="40">
        <f>'[6]Табела 1'!D26</f>
        <v>282</v>
      </c>
      <c r="F22" s="40">
        <f>'[6]Табела 1'!E26</f>
        <v>83</v>
      </c>
      <c r="G22" s="40">
        <f>'[6]Табела 1'!F26</f>
        <v>241</v>
      </c>
      <c r="H22" s="40">
        <f>'[6]Табела 1'!G26</f>
        <v>38</v>
      </c>
      <c r="I22" s="40">
        <f>'[6]Табела 1'!H26</f>
        <v>3</v>
      </c>
      <c r="J22" s="40">
        <f>'[6]Табела 1'!I26</f>
        <v>38</v>
      </c>
      <c r="K22" s="40">
        <f>'[6]Табела 1'!J26</f>
        <v>240</v>
      </c>
      <c r="L22" s="40">
        <f>'[6]Табела 1'!K26</f>
        <v>7</v>
      </c>
      <c r="M22" s="40">
        <f>'[6]Табела 1'!L26</f>
        <v>64</v>
      </c>
      <c r="N22" s="234">
        <f>'[6]Табела 1'!M26</f>
        <v>1491</v>
      </c>
    </row>
    <row r="23" spans="1:14" ht="13.5" thickBot="1">
      <c r="A23" s="118"/>
      <c r="B23" s="115" t="s">
        <v>11</v>
      </c>
      <c r="C23" s="227">
        <f>'[6]Табела 1'!B27</f>
        <v>2314</v>
      </c>
      <c r="D23" s="227">
        <f>'[6]Табела 1'!C27</f>
        <v>5527</v>
      </c>
      <c r="E23" s="227">
        <f>'[6]Табела 1'!D27</f>
        <v>3083</v>
      </c>
      <c r="F23" s="227">
        <f>'[6]Табела 1'!E27</f>
        <v>2681</v>
      </c>
      <c r="G23" s="227">
        <f>'[6]Табела 1'!F27</f>
        <v>5801</v>
      </c>
      <c r="H23" s="227">
        <f>'[6]Табела 1'!G27</f>
        <v>2280</v>
      </c>
      <c r="I23" s="227">
        <f>'[6]Табела 1'!H27</f>
        <v>1039</v>
      </c>
      <c r="J23" s="227">
        <f>'[6]Табела 1'!I27</f>
        <v>2445</v>
      </c>
      <c r="K23" s="227">
        <f>'[6]Табела 1'!J27</f>
        <v>2314</v>
      </c>
      <c r="L23" s="227">
        <f>'[6]Табела 1'!K27</f>
        <v>2011</v>
      </c>
      <c r="M23" s="227">
        <f>'[6]Табела 1'!L27</f>
        <v>1061</v>
      </c>
      <c r="N23" s="228">
        <f>'[6]Табела 1'!M27</f>
        <v>30556</v>
      </c>
    </row>
    <row r="24" spans="16:17" ht="13.5" thickBot="1">
      <c r="P24" s="26" t="s">
        <v>225</v>
      </c>
      <c r="Q24" s="26" t="s">
        <v>225</v>
      </c>
    </row>
    <row r="25" spans="1:8" ht="32.25" customHeight="1">
      <c r="A25" s="330" t="s">
        <v>1</v>
      </c>
      <c r="B25" s="356" t="s">
        <v>223</v>
      </c>
      <c r="C25" s="342" t="s">
        <v>24</v>
      </c>
      <c r="D25" s="342"/>
      <c r="E25" s="342"/>
      <c r="F25" s="342"/>
      <c r="G25" s="342"/>
      <c r="H25" s="340" t="s">
        <v>11</v>
      </c>
    </row>
    <row r="26" spans="1:8" ht="25.5">
      <c r="A26" s="331"/>
      <c r="B26" s="358"/>
      <c r="C26" s="184" t="s">
        <v>28</v>
      </c>
      <c r="D26" s="184" t="s">
        <v>26</v>
      </c>
      <c r="E26" s="184" t="s">
        <v>29</v>
      </c>
      <c r="F26" s="184" t="s">
        <v>30</v>
      </c>
      <c r="G26" s="184" t="s">
        <v>230</v>
      </c>
      <c r="H26" s="341"/>
    </row>
    <row r="27" spans="1:9" ht="18" customHeight="1">
      <c r="A27" s="200">
        <v>19</v>
      </c>
      <c r="B27" s="52" t="s">
        <v>41</v>
      </c>
      <c r="C27" s="154">
        <f>'[6]Табела 1'!B30</f>
        <v>712</v>
      </c>
      <c r="D27" s="154">
        <f>'[6]Табела 1'!C30</f>
        <v>301</v>
      </c>
      <c r="E27" s="154">
        <f>'[6]Табела 1'!D30</f>
        <v>75</v>
      </c>
      <c r="F27" s="154">
        <f>'[6]Табела 1'!E30</f>
        <v>93</v>
      </c>
      <c r="G27" s="154">
        <f>'[6]Табела 1'!G30</f>
        <v>50</v>
      </c>
      <c r="H27" s="247">
        <f>'[6]Табела 1'!H30</f>
        <v>1231</v>
      </c>
      <c r="I27" s="26" t="s">
        <v>225</v>
      </c>
    </row>
    <row r="28" spans="1:8" ht="13.5" thickBot="1">
      <c r="A28" s="171">
        <v>20</v>
      </c>
      <c r="B28" s="135" t="s">
        <v>227</v>
      </c>
      <c r="C28" s="154">
        <f>'[6]Табела 1'!B34</f>
        <v>0</v>
      </c>
      <c r="D28" s="154">
        <f>'[6]Табела 1'!C34</f>
        <v>0</v>
      </c>
      <c r="E28" s="154">
        <f>'[6]Табела 1'!D34</f>
        <v>0</v>
      </c>
      <c r="F28" s="154">
        <f>'[6]Табела 1'!E34</f>
        <v>0</v>
      </c>
      <c r="G28" s="154">
        <f>'[6]Табела 1'!G34</f>
        <v>0</v>
      </c>
      <c r="H28" s="247">
        <f>'[6]Табела 1'!H34</f>
        <v>0</v>
      </c>
    </row>
    <row r="29" spans="1:14" ht="13.5" thickBot="1">
      <c r="A29" s="139">
        <v>20</v>
      </c>
      <c r="B29" s="140" t="s">
        <v>224</v>
      </c>
      <c r="C29" s="154">
        <f>'[6]Табела 1'!B35</f>
        <v>1</v>
      </c>
      <c r="D29" s="154">
        <f>'[6]Табела 1'!C35</f>
        <v>0</v>
      </c>
      <c r="E29" s="154">
        <f>'[6]Табела 1'!D35</f>
        <v>52</v>
      </c>
      <c r="F29" s="154">
        <f>'[6]Табела 1'!E35</f>
        <v>0</v>
      </c>
      <c r="G29" s="154">
        <f>'[6]Табела 1'!G35</f>
        <v>0</v>
      </c>
      <c r="H29" s="247">
        <f>'[6]Табела 1'!H35</f>
        <v>53</v>
      </c>
      <c r="K29" s="351" t="s">
        <v>25</v>
      </c>
      <c r="L29" s="352"/>
      <c r="M29" s="353">
        <f>H30+N23</f>
        <v>31840</v>
      </c>
      <c r="N29" s="354"/>
    </row>
    <row r="30" spans="1:8" ht="13.5" thickBot="1">
      <c r="A30" s="114"/>
      <c r="B30" s="115" t="s">
        <v>11</v>
      </c>
      <c r="C30" s="227">
        <f>'[6]Табела 1'!B40</f>
        <v>713</v>
      </c>
      <c r="D30" s="227">
        <f>'[6]Табела 1'!C40</f>
        <v>301</v>
      </c>
      <c r="E30" s="227">
        <f>'[6]Табела 1'!D40</f>
        <v>127</v>
      </c>
      <c r="F30" s="227">
        <f>'[6]Табела 1'!E40</f>
        <v>93</v>
      </c>
      <c r="G30" s="227">
        <f>'[6]Табела 1'!G40</f>
        <v>50</v>
      </c>
      <c r="H30" s="228">
        <f>'[6]Табела 1'!H40</f>
        <v>1284</v>
      </c>
    </row>
    <row r="31" ht="15">
      <c r="H31" s="26" t="s">
        <v>225</v>
      </c>
    </row>
    <row r="39" ht="15">
      <c r="K39" s="26" t="s">
        <v>225</v>
      </c>
    </row>
    <row r="45" spans="1:11" ht="15">
      <c r="A45" s="287"/>
      <c r="B45" s="287"/>
      <c r="C45" s="287"/>
      <c r="D45" s="287"/>
      <c r="E45" s="287"/>
      <c r="F45" s="287"/>
      <c r="G45" s="287"/>
      <c r="H45" s="287"/>
      <c r="I45" s="287"/>
      <c r="J45" s="287"/>
      <c r="K45" s="287"/>
    </row>
    <row r="46" spans="1:11" ht="15">
      <c r="A46" s="287"/>
      <c r="B46" s="287"/>
      <c r="C46" s="287"/>
      <c r="D46" s="287"/>
      <c r="E46" s="287"/>
      <c r="F46" s="287"/>
      <c r="G46" s="287"/>
      <c r="H46" s="287"/>
      <c r="I46" s="287"/>
      <c r="J46" s="287"/>
      <c r="K46" s="287"/>
    </row>
    <row r="47" spans="1:11" ht="15">
      <c r="A47" s="287"/>
      <c r="B47" s="287"/>
      <c r="C47" s="287"/>
      <c r="D47" s="287"/>
      <c r="E47" s="287"/>
      <c r="F47" s="287"/>
      <c r="G47" s="287"/>
      <c r="H47" s="287"/>
      <c r="I47" s="287"/>
      <c r="J47" s="287"/>
      <c r="K47" s="287"/>
    </row>
    <row r="48" spans="1:11" ht="15">
      <c r="A48" s="287"/>
      <c r="B48" s="287"/>
      <c r="C48" s="287"/>
      <c r="D48" s="287"/>
      <c r="E48" s="287"/>
      <c r="F48" s="287"/>
      <c r="G48" s="287"/>
      <c r="H48" s="287"/>
      <c r="I48" s="287"/>
      <c r="J48" s="287"/>
      <c r="K48" s="287"/>
    </row>
  </sheetData>
  <mergeCells count="10">
    <mergeCell ref="B1:N1"/>
    <mergeCell ref="H25:H26"/>
    <mergeCell ref="K29:L29"/>
    <mergeCell ref="M29:N29"/>
    <mergeCell ref="A3:A4"/>
    <mergeCell ref="B3:B4"/>
    <mergeCell ref="A25:A26"/>
    <mergeCell ref="B25:B26"/>
    <mergeCell ref="C25:G25"/>
    <mergeCell ref="C3:M3"/>
  </mergeCells>
  <printOptions horizontalCentered="1" verticalCentered="1"/>
  <pageMargins left="0.6299212598425197" right="0.6299212598425197" top="0" bottom="0" header="0.31496062992125984" footer="0.31496062992125984"/>
  <pageSetup fitToHeight="1" fitToWidth="1" horizontalDpi="600" verticalDpi="600" orientation="landscape" paperSize="9" scale="94" r:id="rId2"/>
  <legacyDrawingHF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V48"/>
  <sheetViews>
    <sheetView showGridLines="0" zoomScale="80" zoomScaleNormal="80" workbookViewId="0" topLeftCell="A1">
      <selection activeCell="O32" sqref="O32"/>
    </sheetView>
  </sheetViews>
  <sheetFormatPr defaultColWidth="9.140625" defaultRowHeight="15"/>
  <cols>
    <col min="1" max="1" width="6.00390625" style="26" customWidth="1"/>
    <col min="2" max="2" width="15.140625" style="26" bestFit="1" customWidth="1"/>
    <col min="3" max="3" width="13.8515625" style="26" customWidth="1"/>
    <col min="4" max="4" width="13.57421875" style="26" customWidth="1"/>
    <col min="5" max="7" width="14.140625" style="26" customWidth="1"/>
    <col min="8" max="8" width="15.7109375" style="26" customWidth="1"/>
    <col min="9" max="10" width="8.140625" style="26" customWidth="1"/>
    <col min="11" max="14" width="8.8515625" style="26" customWidth="1"/>
    <col min="15" max="15" width="9.00390625" style="26" customWidth="1"/>
    <col min="16" max="16" width="9.28125" style="26" customWidth="1"/>
    <col min="17" max="17" width="7.28125" style="26" customWidth="1"/>
    <col min="18" max="18" width="7.57421875" style="26" customWidth="1"/>
    <col min="19" max="19" width="7.7109375" style="26" customWidth="1"/>
    <col min="20" max="16384" width="9.140625" style="26" customWidth="1"/>
  </cols>
  <sheetData>
    <row r="1" spans="1:9" ht="18" customHeight="1">
      <c r="A1" s="310" t="s">
        <v>210</v>
      </c>
      <c r="B1" s="310"/>
      <c r="C1" s="310"/>
      <c r="D1" s="310"/>
      <c r="E1" s="310"/>
      <c r="F1" s="310"/>
      <c r="G1" s="310"/>
      <c r="H1" s="310"/>
      <c r="I1" s="25"/>
    </row>
    <row r="2" spans="5:8" ht="13.5" thickBot="1">
      <c r="E2" s="62"/>
      <c r="F2" s="62"/>
      <c r="G2" s="62"/>
      <c r="H2" s="63"/>
    </row>
    <row r="3" spans="1:9" ht="65.25" customHeight="1">
      <c r="A3" s="46" t="s">
        <v>1</v>
      </c>
      <c r="B3" s="133" t="s">
        <v>42</v>
      </c>
      <c r="C3" s="261" t="s">
        <v>43</v>
      </c>
      <c r="D3" s="261" t="s">
        <v>44</v>
      </c>
      <c r="E3" s="261" t="s">
        <v>45</v>
      </c>
      <c r="F3" s="261" t="s">
        <v>46</v>
      </c>
      <c r="G3" s="261" t="s">
        <v>47</v>
      </c>
      <c r="H3" s="48" t="s">
        <v>48</v>
      </c>
      <c r="I3" s="39"/>
    </row>
    <row r="4" spans="1:20" ht="15" customHeight="1">
      <c r="A4" s="49"/>
      <c r="B4" s="65" t="s">
        <v>235</v>
      </c>
      <c r="C4" s="229">
        <f>'[7]7_koregirano'!C4</f>
        <v>17396</v>
      </c>
      <c r="D4" s="229">
        <f>'[7]7_koregirano'!D4</f>
        <v>34321</v>
      </c>
      <c r="E4" s="229">
        <f>'[7]7_koregirano'!E4</f>
        <v>30556</v>
      </c>
      <c r="F4" s="229">
        <f>'[7]7_koregirano'!F4</f>
        <v>4621</v>
      </c>
      <c r="G4" s="229">
        <f>'[7]7_koregirano'!G4</f>
        <v>16540</v>
      </c>
      <c r="H4" s="230">
        <f>'[7]7_koregirano'!H4</f>
        <v>2353</v>
      </c>
      <c r="I4" s="39"/>
      <c r="L4" s="35"/>
      <c r="P4" s="35"/>
      <c r="Q4" s="35"/>
      <c r="R4" s="35"/>
      <c r="S4" s="35"/>
      <c r="T4" s="35"/>
    </row>
    <row r="5" spans="1:11" ht="15" customHeight="1">
      <c r="A5" s="49">
        <v>1</v>
      </c>
      <c r="B5" s="64" t="s">
        <v>73</v>
      </c>
      <c r="C5" s="266">
        <f>'[7]7_koregirano'!C5</f>
        <v>955</v>
      </c>
      <c r="D5" s="266">
        <f>'[7]7_koregirano'!D5</f>
        <v>2569</v>
      </c>
      <c r="E5" s="266">
        <f>'[7]7_koregirano'!E5</f>
        <v>2314</v>
      </c>
      <c r="F5" s="266">
        <f>'[7]7_koregirano'!F5</f>
        <v>240</v>
      </c>
      <c r="G5" s="266">
        <f>'[7]7_koregirano'!G5</f>
        <v>970</v>
      </c>
      <c r="H5" s="267">
        <f>'[7]7_koregirano'!H5</f>
        <v>168</v>
      </c>
      <c r="I5" s="39"/>
      <c r="K5" s="35"/>
    </row>
    <row r="6" spans="1:11" ht="15" customHeight="1">
      <c r="A6" s="49">
        <v>2</v>
      </c>
      <c r="B6" s="64" t="s">
        <v>3</v>
      </c>
      <c r="C6" s="266">
        <f>'[7]7_koregirano'!C6</f>
        <v>2389</v>
      </c>
      <c r="D6" s="266">
        <f>'[7]7_koregirano'!D6</f>
        <v>6606</v>
      </c>
      <c r="E6" s="266">
        <f>'[7]7_koregirano'!E6</f>
        <v>5527</v>
      </c>
      <c r="F6" s="266">
        <f>'[7]7_koregirano'!F6</f>
        <v>892</v>
      </c>
      <c r="G6" s="266">
        <f>'[7]7_koregirano'!G6</f>
        <v>2576</v>
      </c>
      <c r="H6" s="267">
        <f>'[7]7_koregirano'!H6</f>
        <v>278</v>
      </c>
      <c r="I6" s="39"/>
      <c r="K6" s="35"/>
    </row>
    <row r="7" spans="1:11" ht="15" customHeight="1">
      <c r="A7" s="49">
        <v>3</v>
      </c>
      <c r="B7" s="64" t="s">
        <v>4</v>
      </c>
      <c r="C7" s="266">
        <f>'[7]7_koregirano'!C7</f>
        <v>2020</v>
      </c>
      <c r="D7" s="266">
        <f>'[7]7_koregirano'!D7</f>
        <v>3587</v>
      </c>
      <c r="E7" s="266">
        <f>'[7]7_koregirano'!E7</f>
        <v>3083</v>
      </c>
      <c r="F7" s="266">
        <f>'[7]7_koregirano'!F7</f>
        <v>544</v>
      </c>
      <c r="G7" s="266">
        <f>'[7]7_koregirano'!G7</f>
        <v>1980</v>
      </c>
      <c r="H7" s="267">
        <f>'[7]7_koregirano'!H7</f>
        <v>230</v>
      </c>
      <c r="I7" s="39"/>
      <c r="K7" s="35"/>
    </row>
    <row r="8" spans="1:11" ht="15" customHeight="1">
      <c r="A8" s="49">
        <v>4</v>
      </c>
      <c r="B8" s="64" t="s">
        <v>5</v>
      </c>
      <c r="C8" s="266">
        <f>'[7]7_koregirano'!C8</f>
        <v>1608</v>
      </c>
      <c r="D8" s="266">
        <f>'[7]7_koregirano'!D8</f>
        <v>2885</v>
      </c>
      <c r="E8" s="266">
        <f>'[7]7_koregirano'!E8</f>
        <v>2681</v>
      </c>
      <c r="F8" s="266">
        <f>'[7]7_koregirano'!F8</f>
        <v>312</v>
      </c>
      <c r="G8" s="266">
        <f>'[7]7_koregirano'!G8</f>
        <v>1500</v>
      </c>
      <c r="H8" s="267">
        <f>'[7]7_koregirano'!H8</f>
        <v>163</v>
      </c>
      <c r="I8" s="39"/>
      <c r="K8" s="35"/>
    </row>
    <row r="9" spans="1:15" ht="15" customHeight="1">
      <c r="A9" s="49">
        <v>5</v>
      </c>
      <c r="B9" s="64" t="s">
        <v>7</v>
      </c>
      <c r="C9" s="266">
        <f>'[7]7_koregirano'!C9</f>
        <v>3384</v>
      </c>
      <c r="D9" s="266">
        <f>'[7]7_koregirano'!D9</f>
        <v>5504</v>
      </c>
      <c r="E9" s="266">
        <f>'[7]7_koregirano'!E9</f>
        <v>5801</v>
      </c>
      <c r="F9" s="266">
        <f>'[7]7_koregirano'!F9</f>
        <v>520</v>
      </c>
      <c r="G9" s="266">
        <f>'[7]7_koregirano'!G9</f>
        <v>2567</v>
      </c>
      <c r="H9" s="267">
        <f>'[7]7_koregirano'!H9</f>
        <v>226</v>
      </c>
      <c r="I9" s="39"/>
      <c r="K9" s="35"/>
      <c r="O9" s="63"/>
    </row>
    <row r="10" spans="1:15" ht="15" customHeight="1">
      <c r="A10" s="49">
        <v>6</v>
      </c>
      <c r="B10" s="64" t="s">
        <v>6</v>
      </c>
      <c r="C10" s="266">
        <f>'[7]7_koregirano'!C10</f>
        <v>480</v>
      </c>
      <c r="D10" s="266">
        <f>'[7]7_koregirano'!D10</f>
        <v>2809</v>
      </c>
      <c r="E10" s="266">
        <f>'[7]7_koregirano'!E10</f>
        <v>2280</v>
      </c>
      <c r="F10" s="266">
        <f>'[7]7_koregirano'!F10</f>
        <v>448</v>
      </c>
      <c r="G10" s="266">
        <f>'[7]7_koregirano'!G10</f>
        <v>561</v>
      </c>
      <c r="H10" s="267">
        <f>'[7]7_koregirano'!H10</f>
        <v>185</v>
      </c>
      <c r="I10" s="39"/>
      <c r="K10" s="35"/>
      <c r="O10" s="63"/>
    </row>
    <row r="11" spans="1:11" ht="15" customHeight="1">
      <c r="A11" s="49">
        <v>7</v>
      </c>
      <c r="B11" s="64" t="s">
        <v>243</v>
      </c>
      <c r="C11" s="266">
        <f>'[7]7_koregirano'!C11</f>
        <v>1287</v>
      </c>
      <c r="D11" s="266">
        <f>'[7]7_koregirano'!D11</f>
        <v>1196</v>
      </c>
      <c r="E11" s="266">
        <f>'[7]7_koregirano'!E11</f>
        <v>1039</v>
      </c>
      <c r="F11" s="266">
        <f>'[7]7_koregirano'!F11</f>
        <v>191</v>
      </c>
      <c r="G11" s="266">
        <f>'[7]7_koregirano'!G11</f>
        <v>1253</v>
      </c>
      <c r="H11" s="267">
        <f>'[7]7_koregirano'!H11</f>
        <v>161</v>
      </c>
      <c r="I11" s="39"/>
      <c r="K11" s="35"/>
    </row>
    <row r="12" spans="1:11" ht="15" customHeight="1">
      <c r="A12" s="49">
        <v>8</v>
      </c>
      <c r="B12" s="64" t="s">
        <v>8</v>
      </c>
      <c r="C12" s="266">
        <f>'[7]7_koregirano'!C12</f>
        <v>1755</v>
      </c>
      <c r="D12" s="266">
        <f>'[7]7_koregirano'!D12</f>
        <v>2835</v>
      </c>
      <c r="E12" s="266">
        <f>'[7]7_koregirano'!E12</f>
        <v>2445</v>
      </c>
      <c r="F12" s="266">
        <f>'[7]7_koregirano'!F12</f>
        <v>529</v>
      </c>
      <c r="G12" s="266">
        <f>'[7]7_koregirano'!G12</f>
        <v>1616</v>
      </c>
      <c r="H12" s="267">
        <f>'[7]7_koregirano'!H12</f>
        <v>245</v>
      </c>
      <c r="I12" s="39"/>
      <c r="K12" s="35"/>
    </row>
    <row r="13" spans="1:22" ht="15" customHeight="1">
      <c r="A13" s="49">
        <v>9</v>
      </c>
      <c r="B13" s="64" t="s">
        <v>31</v>
      </c>
      <c r="C13" s="266">
        <f>'[7]7_koregirano'!C13</f>
        <v>1622</v>
      </c>
      <c r="D13" s="266">
        <f>'[7]7_koregirano'!D13</f>
        <v>2323</v>
      </c>
      <c r="E13" s="266">
        <f>'[7]7_koregirano'!E13</f>
        <v>2314</v>
      </c>
      <c r="F13" s="266">
        <f>'[7]7_koregirano'!F13</f>
        <v>423</v>
      </c>
      <c r="G13" s="266">
        <f>'[7]7_koregirano'!G13</f>
        <v>1208</v>
      </c>
      <c r="H13" s="267">
        <f>'[7]7_koregirano'!H13</f>
        <v>206</v>
      </c>
      <c r="I13" s="39"/>
      <c r="Q13" s="35"/>
      <c r="R13" s="35"/>
      <c r="S13" s="35"/>
      <c r="T13" s="35"/>
      <c r="U13" s="35"/>
      <c r="V13" s="35"/>
    </row>
    <row r="14" spans="1:11" ht="15" customHeight="1">
      <c r="A14" s="49">
        <v>10</v>
      </c>
      <c r="B14" s="64" t="s">
        <v>229</v>
      </c>
      <c r="C14" s="266">
        <f>'[7]7_koregirano'!C14</f>
        <v>787</v>
      </c>
      <c r="D14" s="266">
        <f>'[7]7_koregirano'!D14</f>
        <v>2474</v>
      </c>
      <c r="E14" s="266">
        <f>'[7]7_koregirano'!E14</f>
        <v>2011</v>
      </c>
      <c r="F14" s="266">
        <f>'[7]7_koregirano'!F14</f>
        <v>302</v>
      </c>
      <c r="G14" s="266">
        <f>'[7]7_koregirano'!G14</f>
        <v>948</v>
      </c>
      <c r="H14" s="267">
        <f>'[7]7_koregirano'!H14</f>
        <v>289</v>
      </c>
      <c r="I14" s="39"/>
      <c r="K14" s="35"/>
    </row>
    <row r="15" spans="1:11" ht="15" customHeight="1">
      <c r="A15" s="49">
        <v>11</v>
      </c>
      <c r="B15" s="64" t="s">
        <v>232</v>
      </c>
      <c r="C15" s="266">
        <f>'[7]7_koregirano'!C15</f>
        <v>1109</v>
      </c>
      <c r="D15" s="266">
        <f>'[7]7_koregirano'!D15</f>
        <v>1533</v>
      </c>
      <c r="E15" s="266">
        <f>'[7]7_koregirano'!E15</f>
        <v>1061</v>
      </c>
      <c r="F15" s="266">
        <f>'[7]7_koregirano'!F15</f>
        <v>220</v>
      </c>
      <c r="G15" s="266">
        <f>'[7]7_koregirano'!G15</f>
        <v>1361</v>
      </c>
      <c r="H15" s="267">
        <f>'[7]7_koregirano'!H15</f>
        <v>202</v>
      </c>
      <c r="I15" s="39"/>
      <c r="K15" s="35"/>
    </row>
    <row r="16" spans="1:11" ht="15" customHeight="1">
      <c r="A16" s="49"/>
      <c r="B16" s="65" t="s">
        <v>68</v>
      </c>
      <c r="C16" s="229">
        <f>'[7]7_koregirano'!C16</f>
        <v>479</v>
      </c>
      <c r="D16" s="229">
        <f>'[7]7_koregirano'!D16</f>
        <v>1434</v>
      </c>
      <c r="E16" s="229">
        <f>'[7]7_koregirano'!E16</f>
        <v>1284</v>
      </c>
      <c r="F16" s="229">
        <f>'[7]7_koregirano'!F16</f>
        <v>145</v>
      </c>
      <c r="G16" s="229">
        <f>'[7]7_koregirano'!G16</f>
        <v>484</v>
      </c>
      <c r="H16" s="230">
        <f>'[7]7_koregirano'!H16</f>
        <v>4</v>
      </c>
      <c r="I16" s="39"/>
      <c r="K16" s="35"/>
    </row>
    <row r="17" spans="1:11" ht="15" customHeight="1">
      <c r="A17" s="49">
        <v>12</v>
      </c>
      <c r="B17" s="64" t="s">
        <v>28</v>
      </c>
      <c r="C17" s="266">
        <f>'[7]7_koregirano'!C17</f>
        <v>166</v>
      </c>
      <c r="D17" s="266">
        <f>'[7]7_koregirano'!D17</f>
        <v>780</v>
      </c>
      <c r="E17" s="266">
        <f>'[7]7_koregirano'!E17</f>
        <v>713</v>
      </c>
      <c r="F17" s="266">
        <f>'[7]7_koregirano'!F17</f>
        <v>83</v>
      </c>
      <c r="G17" s="266">
        <f>'[7]7_koregirano'!G17</f>
        <v>150</v>
      </c>
      <c r="H17" s="267">
        <f>'[7]7_koregirano'!H17</f>
        <v>1</v>
      </c>
      <c r="I17" s="39"/>
      <c r="K17" s="35"/>
    </row>
    <row r="18" spans="1:11" ht="15" customHeight="1">
      <c r="A18" s="49">
        <v>13</v>
      </c>
      <c r="B18" s="64" t="s">
        <v>26</v>
      </c>
      <c r="C18" s="266">
        <f>'[7]7_koregirano'!C18</f>
        <v>287</v>
      </c>
      <c r="D18" s="266">
        <f>'[7]7_koregirano'!D18</f>
        <v>342</v>
      </c>
      <c r="E18" s="266">
        <f>'[7]7_koregirano'!E18</f>
        <v>301</v>
      </c>
      <c r="F18" s="266">
        <f>'[7]7_koregirano'!F18</f>
        <v>33</v>
      </c>
      <c r="G18" s="266">
        <f>'[7]7_koregirano'!G18</f>
        <v>295</v>
      </c>
      <c r="H18" s="267">
        <f>'[7]7_koregirano'!H18</f>
        <v>3</v>
      </c>
      <c r="I18" s="39"/>
      <c r="K18" s="35"/>
    </row>
    <row r="19" spans="1:11" ht="15" customHeight="1">
      <c r="A19" s="49">
        <v>14</v>
      </c>
      <c r="B19" s="64" t="s">
        <v>29</v>
      </c>
      <c r="C19" s="266">
        <f>'[7]7_koregirano'!C19</f>
        <v>12</v>
      </c>
      <c r="D19" s="266">
        <f>'[7]7_koregirano'!D19</f>
        <v>154</v>
      </c>
      <c r="E19" s="266">
        <f>'[7]7_koregirano'!E19</f>
        <v>127</v>
      </c>
      <c r="F19" s="266">
        <f>'[7]7_koregirano'!F19</f>
        <v>16</v>
      </c>
      <c r="G19" s="266">
        <f>'[7]7_koregirano'!G19</f>
        <v>23</v>
      </c>
      <c r="H19" s="267">
        <f>'[7]7_koregirano'!H19</f>
        <v>0</v>
      </c>
      <c r="I19" s="39"/>
      <c r="K19" s="35"/>
    </row>
    <row r="20" spans="1:11" ht="15" customHeight="1">
      <c r="A20" s="49">
        <v>15</v>
      </c>
      <c r="B20" s="64" t="s">
        <v>30</v>
      </c>
      <c r="C20" s="266">
        <f>'[7]7_koregirano'!C20</f>
        <v>12</v>
      </c>
      <c r="D20" s="266">
        <f>'[7]7_koregirano'!D20</f>
        <v>108</v>
      </c>
      <c r="E20" s="266">
        <f>'[7]7_koregirano'!E20</f>
        <v>93</v>
      </c>
      <c r="F20" s="266">
        <f>'[7]7_koregirano'!F20</f>
        <v>13</v>
      </c>
      <c r="G20" s="266">
        <f>'[7]7_koregirano'!G20</f>
        <v>14</v>
      </c>
      <c r="H20" s="267">
        <f>'[7]7_koregirano'!H20</f>
        <v>0</v>
      </c>
      <c r="I20" s="39"/>
      <c r="K20" s="35"/>
    </row>
    <row r="21" spans="1:11" ht="15" customHeight="1">
      <c r="A21" s="49">
        <v>16</v>
      </c>
      <c r="B21" s="168" t="s">
        <v>230</v>
      </c>
      <c r="C21" s="266">
        <f>'[7]7_koregirano'!C21</f>
        <v>2</v>
      </c>
      <c r="D21" s="266">
        <f>'[7]7_koregirano'!D21</f>
        <v>50</v>
      </c>
      <c r="E21" s="266">
        <f>'[7]7_koregirano'!E21</f>
        <v>50</v>
      </c>
      <c r="F21" s="266">
        <f>'[7]7_koregirano'!F21</f>
        <v>0</v>
      </c>
      <c r="G21" s="266">
        <f>'[7]7_koregirano'!G21</f>
        <v>2</v>
      </c>
      <c r="H21" s="267">
        <f>'[7]7_koregirano'!H21</f>
        <v>0</v>
      </c>
      <c r="I21" s="39"/>
      <c r="K21" s="35"/>
    </row>
    <row r="22" spans="1:11" ht="15" customHeight="1" thickBot="1">
      <c r="A22" s="50"/>
      <c r="B22" s="66" t="s">
        <v>11</v>
      </c>
      <c r="C22" s="231">
        <f>'[7]7_koregirano'!C22</f>
        <v>17875</v>
      </c>
      <c r="D22" s="231">
        <f>'[7]7_koregirano'!D22</f>
        <v>35755</v>
      </c>
      <c r="E22" s="231">
        <f>'[7]7_koregirano'!E22</f>
        <v>31840</v>
      </c>
      <c r="F22" s="231">
        <f>'[7]7_koregirano'!F22</f>
        <v>4766</v>
      </c>
      <c r="G22" s="231">
        <f>'[7]7_koregirano'!G22</f>
        <v>17024</v>
      </c>
      <c r="H22" s="232">
        <f>'[7]7_koregirano'!H22</f>
        <v>2357</v>
      </c>
      <c r="I22" s="39"/>
      <c r="K22" s="35"/>
    </row>
    <row r="45" spans="1:11" ht="15">
      <c r="A45" s="287"/>
      <c r="B45" s="287"/>
      <c r="C45" s="287"/>
      <c r="D45" s="287"/>
      <c r="E45" s="287"/>
      <c r="F45" s="287"/>
      <c r="G45" s="287"/>
      <c r="H45" s="287"/>
      <c r="I45" s="287"/>
      <c r="J45" s="287"/>
      <c r="K45" s="287"/>
    </row>
    <row r="46" spans="1:11" ht="15">
      <c r="A46" s="287"/>
      <c r="B46" s="287"/>
      <c r="C46" s="287"/>
      <c r="D46" s="287"/>
      <c r="E46" s="287"/>
      <c r="F46" s="287"/>
      <c r="G46" s="287"/>
      <c r="H46" s="287"/>
      <c r="I46" s="287"/>
      <c r="J46" s="287"/>
      <c r="K46" s="287"/>
    </row>
    <row r="47" spans="1:11" ht="15">
      <c r="A47" s="287"/>
      <c r="B47" s="287"/>
      <c r="C47" s="287"/>
      <c r="D47" s="287"/>
      <c r="E47" s="287"/>
      <c r="F47" s="287"/>
      <c r="G47" s="287"/>
      <c r="H47" s="287"/>
      <c r="I47" s="287"/>
      <c r="J47" s="287"/>
      <c r="K47" s="287"/>
    </row>
    <row r="48" spans="1:11" ht="15">
      <c r="A48" s="287"/>
      <c r="B48" s="287"/>
      <c r="C48" s="287"/>
      <c r="D48" s="287"/>
      <c r="E48" s="287"/>
      <c r="F48" s="287"/>
      <c r="G48" s="287"/>
      <c r="H48" s="287"/>
      <c r="I48" s="287"/>
      <c r="J48" s="287"/>
      <c r="K48" s="287"/>
    </row>
  </sheetData>
  <mergeCells count="1">
    <mergeCell ref="A1:H1"/>
  </mergeCells>
  <printOptions horizontalCentered="1" verticalCentered="1"/>
  <pageMargins left="0.6299212598425197" right="0.6299212598425197" top="0" bottom="0" header="0.31496062992125984" footer="0.31496062992125984"/>
  <pageSetup fitToHeight="1" fitToWidth="1" horizontalDpi="600" verticalDpi="600" orientation="landscape" paperSize="9" r:id="rId2"/>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Slagjana.Miljkovik;Darko Blazhevski;Merita Abdulla</dc:creator>
  <cp:keywords/>
  <dc:description/>
  <cp:lastModifiedBy>Darko Blazevski</cp:lastModifiedBy>
  <cp:lastPrinted>2020-09-10T12:47:53Z</cp:lastPrinted>
  <dcterms:created xsi:type="dcterms:W3CDTF">2012-09-11T11:48:45Z</dcterms:created>
  <dcterms:modified xsi:type="dcterms:W3CDTF">2020-09-10T12:49:15Z</dcterms:modified>
  <cp:category/>
  <cp:version/>
  <cp:contentType/>
  <cp:contentStatus/>
</cp:coreProperties>
</file>