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140" windowHeight="8130" activeTab="0"/>
  </bookViews>
  <sheets>
    <sheet name="ЕР-Почетна" sheetId="1" r:id="rId1"/>
    <sheet name="пКШ" sheetId="2" r:id="rId2"/>
    <sheet name="пЕР" sheetId="3" r:id="rId3"/>
  </sheets>
  <definedNames>
    <definedName name="_xlnm.Print_Area" localSheetId="0">'ЕР-Почетна'!$A$1:$I$40</definedName>
    <definedName name="_xlnm.Print_Area" localSheetId="2">'пЕР'!$A$4:$M$30</definedName>
    <definedName name="_xlnm.Print_Area" localSheetId="1">'пКШ'!$A$4:$I$29</definedName>
  </definedNames>
  <calcPr fullCalcOnLoad="1"/>
</workbook>
</file>

<file path=xl/sharedStrings.xml><?xml version="1.0" encoding="utf-8"?>
<sst xmlns="http://schemas.openxmlformats.org/spreadsheetml/2006/main" count="154" uniqueCount="102">
  <si>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</si>
  <si>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</si>
  <si>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</si>
  <si>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</si>
  <si>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</si>
  <si>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</si>
  <si>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</si>
  <si>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</si>
  <si>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</si>
  <si>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</si>
  <si>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</si>
  <si>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</si>
  <si>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</si>
  <si>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</si>
  <si>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</si>
  <si>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</si>
  <si>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</si>
  <si>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</si>
  <si>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n-4</t>
  </si>
  <si>
    <t>Класа на осигурување (ј)</t>
  </si>
  <si>
    <t>Ред. бр.</t>
  </si>
  <si>
    <t>Осигурување од последици на несречен случај - незгода</t>
  </si>
  <si>
    <t>Здравствено осигурување</t>
  </si>
  <si>
    <t>Осигурување на моторни возила (каско)</t>
  </si>
  <si>
    <t>Осигурување на шински возила (каско)</t>
  </si>
  <si>
    <t>Осигурување на воздухоплови (каско)</t>
  </si>
  <si>
    <t>Осигурување на пловни објекти (каско)</t>
  </si>
  <si>
    <t>Осигурување на стока во превоз (карго)</t>
  </si>
  <si>
    <t>Осигурување на имот од пожар и природни непогоди</t>
  </si>
  <si>
    <t>Други осигурувања на имот</t>
  </si>
  <si>
    <t>Осигурување од одговорност од употреба на моторни возила</t>
  </si>
  <si>
    <t>Осигурување од одговорност од употреба на воздухоплови</t>
  </si>
  <si>
    <t>Осигурување од одговорност од употреба на пловни објекти</t>
  </si>
  <si>
    <t>Општо осигурување од одговорност</t>
  </si>
  <si>
    <t>Осигурување на кредити</t>
  </si>
  <si>
    <t>Осигурување на гаранции</t>
  </si>
  <si>
    <t>Осигурување од финансиски загуби</t>
  </si>
  <si>
    <t>Осигурување на правна заштита</t>
  </si>
  <si>
    <t>Осигурување на туристичка помош</t>
  </si>
  <si>
    <t>Број на стандардни отстапувања</t>
  </si>
  <si>
    <t>Зголемување на резервата</t>
  </si>
  <si>
    <t>Дополнително зголемување на резервата</t>
  </si>
  <si>
    <t>Состојба на резервата на крајот на тековната година</t>
  </si>
  <si>
    <t>ВКУПНО</t>
  </si>
  <si>
    <t>xxx</t>
  </si>
  <si>
    <r>
      <t>Стандардна девијација</t>
    </r>
    <r>
      <rPr>
        <sz val="7"/>
        <color indexed="8"/>
        <rFont val="Arial"/>
        <family val="2"/>
      </rPr>
      <t xml:space="preserve">
</t>
    </r>
  </si>
  <si>
    <t>n-3</t>
  </si>
  <si>
    <t>n-2</t>
  </si>
  <si>
    <t>n-1</t>
  </si>
  <si>
    <t>n</t>
  </si>
  <si>
    <r>
      <t>Годишeн коефициент на штета (ГКШ</t>
    </r>
    <r>
      <rPr>
        <vertAlign val="subscript"/>
        <sz val="11"/>
        <color indexed="8"/>
        <rFont val="Arial"/>
        <family val="2"/>
      </rPr>
      <t>ij</t>
    </r>
    <r>
      <rPr>
        <sz val="11"/>
        <color theme="1"/>
        <rFont val="Arial"/>
        <family val="2"/>
      </rPr>
      <t>) за годината i</t>
    </r>
  </si>
  <si>
    <t>Техничка премија-нето од реосигурување и/или соосигурување за тековната година</t>
  </si>
  <si>
    <t>4=1x2x3</t>
  </si>
  <si>
    <t xml:space="preserve">Горна граница на обврската за формирање на еквилизациона резерва
</t>
  </si>
  <si>
    <t>Просечен коефициент на штета за разгледуваниот период</t>
  </si>
  <si>
    <t>Годишен коефициент на штета за тековната година</t>
  </si>
  <si>
    <t>Состојба на еквилизационата резерва на почетокот на тековната година</t>
  </si>
  <si>
    <t>8=0,035*4</t>
  </si>
  <si>
    <r>
      <rPr>
        <sz val="9"/>
        <color indexed="8"/>
        <rFont val="Arial"/>
        <family val="2"/>
      </rPr>
      <t>Просечен коефициент на штета за разгледуваниот период</t>
    </r>
    <r>
      <rPr>
        <sz val="8"/>
        <color indexed="8"/>
        <rFont val="Arial"/>
        <family val="2"/>
      </rPr>
      <t xml:space="preserve">
</t>
    </r>
  </si>
  <si>
    <r>
      <rPr>
        <sz val="9"/>
        <color indexed="8"/>
        <rFont val="Arial"/>
        <family val="2"/>
      </rPr>
      <t>Стандардна девијација</t>
    </r>
    <r>
      <rPr>
        <sz val="11"/>
        <color theme="1"/>
        <rFont val="Arial"/>
        <family val="2"/>
      </rPr>
      <t xml:space="preserve">
</t>
    </r>
  </si>
  <si>
    <t xml:space="preserve">Напомена: Во овој образец со годишни коефициенти на штета, секоја наредна година се додава годишниот коефициент на штета од тековната година и, ако е надминат разгледуваниот период од пет години се отстранува најстариот годишен коефициент на штета. 
</t>
  </si>
  <si>
    <t>Потоа се пресметува просечен коефициент на штета за разгледуваниот период (колона 6) и стандардната девијација (колона 7).</t>
  </si>
  <si>
    <t>Доколку заработената техничка премија во некоја година е еднаква на нула (0), тогаш за годишен коефициент на штета за таа година се зема вредност нула (0).</t>
  </si>
  <si>
    <t>Намалување на резервата</t>
  </si>
  <si>
    <t>Содржина:</t>
  </si>
  <si>
    <t>(група)</t>
  </si>
  <si>
    <t>(тековна година)</t>
  </si>
  <si>
    <t>(период)</t>
  </si>
  <si>
    <t>(назив на друштво)</t>
  </si>
  <si>
    <t>неживотно осигурување</t>
  </si>
  <si>
    <t>01.01 - 31.03</t>
  </si>
  <si>
    <t>Кјуби</t>
  </si>
  <si>
    <t>01.01 - 30.06</t>
  </si>
  <si>
    <t>01.01 - 30.09</t>
  </si>
  <si>
    <t>01.01 - 31.12</t>
  </si>
  <si>
    <t>Евроинс</t>
  </si>
  <si>
    <t>Винер</t>
  </si>
  <si>
    <t>Еуролинк</t>
  </si>
  <si>
    <t>Инсиг</t>
  </si>
  <si>
    <t>Уника</t>
  </si>
  <si>
    <t>Осигурителна Полиса</t>
  </si>
  <si>
    <t>Албсиг</t>
  </si>
  <si>
    <t>Кроација неживот</t>
  </si>
  <si>
    <t>Кроација живот</t>
  </si>
  <si>
    <t>Граве</t>
  </si>
  <si>
    <t>Друштво:</t>
  </si>
  <si>
    <t>Група:</t>
  </si>
  <si>
    <t>Период:</t>
  </si>
  <si>
    <t>Година:</t>
  </si>
  <si>
    <t>Изработил:</t>
  </si>
  <si>
    <t>Контролирал:
(овластен актуар)</t>
  </si>
  <si>
    <t>Одобрил:</t>
  </si>
  <si>
    <t>Еквилизациона резерва</t>
  </si>
  <si>
    <t>пкШ: Годишни, просечни коефициенти на штета и стандардна девијација</t>
  </si>
  <si>
    <t>почетна</t>
  </si>
  <si>
    <t>пЕР: Пресметка на еквилизационата резерва</t>
  </si>
  <si>
    <t>осигурување на живот</t>
  </si>
  <si>
    <t>Винер живот</t>
  </si>
  <si>
    <t>Напомена: Листовите се со формули. Вредности се внесуваат само во ќелиите со сива боја</t>
  </si>
  <si>
    <t>Триглав</t>
  </si>
  <si>
    <t>Сава</t>
  </si>
  <si>
    <t>Уника живот</t>
  </si>
</sst>
</file>

<file path=xl/styles.xml><?xml version="1.0" encoding="utf-8"?>
<styleSheet xmlns="http://schemas.openxmlformats.org/spreadsheetml/2006/main">
  <numFmts count="9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.0000"/>
  </numFmts>
  <fonts count="60">
    <font>
      <sz val="11"/>
      <color theme="1"/>
      <name val="Arial"/>
      <family val="2"/>
    </font>
    <font>
      <sz val="11"/>
      <color indexed="8"/>
      <name val="Calibri"/>
      <family val="2"/>
    </font>
    <font>
      <vertAlign val="subscript"/>
      <sz val="11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SymbolPS"/>
      <family val="1"/>
    </font>
    <font>
      <sz val="11"/>
      <color indexed="8"/>
      <name val="System"/>
      <family val="2"/>
    </font>
    <font>
      <sz val="11"/>
      <color indexed="8"/>
      <name val="Cambria Math"/>
      <family val="1"/>
    </font>
    <font>
      <b/>
      <sz val="16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24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b/>
      <i/>
      <sz val="22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>
        <color theme="0" tint="-0.24993999302387238"/>
      </left>
      <right/>
      <top style="thin">
        <color theme="0" tint="-0.24993999302387238"/>
      </top>
      <bottom style="double"/>
    </border>
    <border>
      <left/>
      <right/>
      <top style="thin">
        <color theme="0" tint="-0.24993999302387238"/>
      </top>
      <bottom style="double"/>
    </border>
    <border>
      <left/>
      <right style="double"/>
      <top style="thin">
        <color theme="0" tint="-0.24993999302387238"/>
      </top>
      <bottom style="double"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ck"/>
    </border>
    <border>
      <left style="thin">
        <color indexed="55"/>
      </left>
      <right style="thin">
        <color indexed="55"/>
      </right>
      <top style="thin">
        <color indexed="55"/>
      </top>
      <bottom style="thick"/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double"/>
      <right style="thin">
        <color theme="0" tint="-0.24993999302387238"/>
      </right>
      <top style="double"/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149959996342659"/>
      </right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double"/>
    </border>
    <border>
      <left style="thin"/>
      <right style="thin"/>
      <top/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ck"/>
    </border>
    <border>
      <left style="thin">
        <color indexed="55"/>
      </left>
      <right style="thick"/>
      <top/>
      <bottom style="thin">
        <color indexed="55"/>
      </bottom>
    </border>
    <border>
      <left style="thin">
        <color indexed="55"/>
      </left>
      <right style="thick"/>
      <top style="thin">
        <color indexed="55"/>
      </top>
      <bottom style="thin">
        <color indexed="55"/>
      </bottom>
    </border>
    <border>
      <left style="thin">
        <color indexed="55"/>
      </left>
      <right style="thick"/>
      <top style="thin">
        <color indexed="55"/>
      </top>
      <bottom style="thick"/>
    </border>
    <border>
      <left style="thick"/>
      <right/>
      <top style="double"/>
      <bottom style="thick"/>
    </border>
    <border>
      <left style="thin">
        <color indexed="55"/>
      </left>
      <right style="thin">
        <color indexed="55"/>
      </right>
      <top style="double"/>
      <bottom style="thick"/>
    </border>
    <border>
      <left style="thin">
        <color indexed="55"/>
      </left>
      <right style="thick"/>
      <top style="double"/>
      <bottom style="thick"/>
    </border>
    <border>
      <left style="thick"/>
      <right/>
      <top/>
      <bottom style="thin">
        <color indexed="55"/>
      </bottom>
    </border>
    <border>
      <left style="thick"/>
      <right/>
      <top style="thin">
        <color indexed="55"/>
      </top>
      <bottom style="thin">
        <color indexed="55"/>
      </bottom>
    </border>
    <border>
      <left style="thick"/>
      <right/>
      <top style="thin">
        <color indexed="55"/>
      </top>
      <bottom/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 style="double"/>
      <bottom style="thick"/>
    </border>
    <border>
      <left style="thin"/>
      <right style="thin"/>
      <top style="thin">
        <color indexed="55"/>
      </top>
      <bottom/>
    </border>
    <border>
      <left style="thin"/>
      <right style="thin"/>
      <top style="double"/>
      <bottom style="thick"/>
    </border>
    <border>
      <left style="thick"/>
      <right/>
      <top style="thin"/>
      <bottom style="thin"/>
    </border>
    <border>
      <left style="thin"/>
      <right style="thin"/>
      <top style="thin"/>
      <bottom style="thin"/>
    </border>
    <border>
      <left/>
      <right style="thin">
        <color indexed="55"/>
      </right>
      <top style="thin"/>
      <bottom style="thin"/>
    </border>
    <border>
      <left style="thin">
        <color indexed="55"/>
      </left>
      <right style="thin">
        <color indexed="55"/>
      </right>
      <top style="thin"/>
      <bottom style="thin"/>
    </border>
    <border>
      <left style="thin">
        <color indexed="55"/>
      </left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/>
      <bottom style="thin">
        <color indexed="55"/>
      </bottom>
    </border>
    <border>
      <left style="thick"/>
      <right style="thin"/>
      <top style="thin">
        <color indexed="55"/>
      </top>
      <bottom style="thin">
        <color indexed="55"/>
      </bottom>
    </border>
    <border>
      <left style="thick"/>
      <right style="thin"/>
      <top style="thin">
        <color indexed="55"/>
      </top>
      <bottom style="thick"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double"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double"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double"/>
      <bottom style="thin">
        <color theme="0" tint="-0.24993999302387238"/>
      </bottom>
    </border>
    <border>
      <left/>
      <right/>
      <top style="double"/>
      <bottom style="thin">
        <color theme="0" tint="-0.24993999302387238"/>
      </bottom>
    </border>
    <border>
      <left/>
      <right style="double"/>
      <top style="double"/>
      <bottom style="thin">
        <color theme="0" tint="-0.24993999302387238"/>
      </bottom>
    </border>
    <border>
      <left style="thin">
        <color theme="0" tint="-0.149959996342659"/>
      </left>
      <right/>
      <top style="thin">
        <color theme="0" tint="-0.24993999302387238"/>
      </top>
      <bottom style="thin">
        <color theme="0" tint="-0.24993999302387238"/>
      </bottom>
    </border>
    <border>
      <left style="double"/>
      <right/>
      <top style="thin">
        <color theme="0" tint="-0.24993999302387238"/>
      </top>
      <bottom style="thin">
        <color theme="0" tint="-0.24993999302387238"/>
      </bottom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/>
      <top style="thick"/>
      <bottom/>
    </border>
    <border>
      <left style="thin"/>
      <right style="thin"/>
      <top style="thick"/>
      <bottom style="thin">
        <color indexed="55"/>
      </bottom>
    </border>
    <border>
      <left/>
      <right/>
      <top/>
      <bottom style="thick"/>
    </border>
    <border>
      <left style="thin">
        <color indexed="55"/>
      </left>
      <right style="thin">
        <color indexed="55"/>
      </right>
      <top style="thick"/>
      <bottom/>
    </border>
    <border>
      <left style="thin">
        <color indexed="55"/>
      </left>
      <right style="thin">
        <color indexed="55"/>
      </right>
      <top/>
      <bottom/>
    </border>
    <border>
      <left style="thin">
        <color indexed="55"/>
      </left>
      <right style="thick"/>
      <top style="thick"/>
      <bottom style="thin">
        <color indexed="55"/>
      </bottom>
    </border>
    <border>
      <left style="thin">
        <color indexed="55"/>
      </left>
      <right style="thick"/>
      <top style="thin">
        <color indexed="55"/>
      </top>
      <bottom/>
    </border>
    <border>
      <left/>
      <right/>
      <top style="thick"/>
      <bottom style="thin">
        <color indexed="55"/>
      </bottom>
    </border>
    <border>
      <left/>
      <right style="thin">
        <color indexed="55"/>
      </right>
      <top style="thick"/>
      <bottom style="thin">
        <color indexed="55"/>
      </bottom>
    </border>
    <border>
      <left style="thick"/>
      <right style="thin"/>
      <top style="thick"/>
      <bottom style="thin">
        <color indexed="55"/>
      </bottom>
    </border>
    <border>
      <left style="thick"/>
      <right style="thin"/>
      <top style="thin">
        <color indexed="55"/>
      </top>
      <bottom/>
    </border>
    <border>
      <left style="thick"/>
      <right/>
      <top style="thick"/>
      <bottom style="thin">
        <color indexed="55"/>
      </bottom>
    </border>
    <border>
      <left style="thin">
        <color indexed="55"/>
      </left>
      <right style="thick"/>
      <top style="thick"/>
      <bottom/>
    </border>
    <border>
      <left style="thin">
        <color indexed="55"/>
      </left>
      <right style="thick"/>
      <top/>
      <bottom/>
    </border>
    <border>
      <left/>
      <right style="thin">
        <color indexed="55"/>
      </right>
      <top style="thick"/>
      <bottom/>
    </border>
    <border>
      <left/>
      <right style="thin">
        <color indexed="55"/>
      </right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11" fillId="33" borderId="9" applyBorder="0">
      <alignment vertical="center" wrapText="1"/>
      <protection/>
    </xf>
    <xf numFmtId="0" fontId="6" fillId="34" borderId="0" applyBorder="0">
      <alignment vertical="center" wrapText="1"/>
      <protection/>
    </xf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 quotePrefix="1">
      <alignment vertical="center"/>
    </xf>
    <xf numFmtId="0" fontId="8" fillId="0" borderId="0" xfId="0" applyFont="1" applyAlignment="1" quotePrefix="1">
      <alignment vertical="center"/>
    </xf>
    <xf numFmtId="0" fontId="9" fillId="0" borderId="0" xfId="0" applyFont="1" applyAlignment="1">
      <alignment horizontal="center" vertical="center"/>
    </xf>
    <xf numFmtId="0" fontId="4" fillId="35" borderId="0" xfId="0" applyFont="1" applyFill="1" applyBorder="1" applyAlignment="1">
      <alignment vertical="center" wrapText="1"/>
    </xf>
    <xf numFmtId="49" fontId="4" fillId="35" borderId="11" xfId="0" applyNumberFormat="1" applyFont="1" applyFill="1" applyBorder="1" applyAlignment="1">
      <alignment horizontal="left" vertical="center"/>
    </xf>
    <xf numFmtId="0" fontId="4" fillId="35" borderId="11" xfId="0" applyFont="1" applyFill="1" applyBorder="1" applyAlignment="1">
      <alignment horizontal="right" vertical="center" wrapText="1"/>
    </xf>
    <xf numFmtId="0" fontId="0" fillId="35" borderId="11" xfId="0" applyFill="1" applyBorder="1" applyAlignment="1">
      <alignment vertical="center"/>
    </xf>
    <xf numFmtId="0" fontId="4" fillId="35" borderId="11" xfId="0" applyFont="1" applyFill="1" applyBorder="1" applyAlignment="1">
      <alignment horizontal="right" vertical="center"/>
    </xf>
    <xf numFmtId="49" fontId="4" fillId="35" borderId="0" xfId="0" applyNumberFormat="1" applyFont="1" applyFill="1" applyBorder="1" applyAlignment="1">
      <alignment horizontal="center" vertical="center"/>
    </xf>
    <xf numFmtId="0" fontId="0" fillId="35" borderId="0" xfId="0" applyFill="1" applyBorder="1" applyAlignment="1">
      <alignment vertical="center"/>
    </xf>
    <xf numFmtId="0" fontId="4" fillId="35" borderId="0" xfId="0" applyFont="1" applyFill="1" applyBorder="1" applyAlignment="1">
      <alignment horizontal="right" vertical="center"/>
    </xf>
    <xf numFmtId="0" fontId="12" fillId="0" borderId="12" xfId="57" applyBorder="1" applyAlignment="1" applyProtection="1">
      <alignment horizontal="left" vertical="center"/>
      <protection locked="0"/>
    </xf>
    <xf numFmtId="0" fontId="12" fillId="0" borderId="13" xfId="57" applyBorder="1" applyAlignment="1" applyProtection="1">
      <alignment horizontal="left" vertical="center"/>
      <protection locked="0"/>
    </xf>
    <xf numFmtId="0" fontId="12" fillId="0" borderId="14" xfId="57" applyBorder="1" applyAlignment="1" applyProtection="1">
      <alignment horizontal="left" vertical="center"/>
      <protection locked="0"/>
    </xf>
    <xf numFmtId="164" fontId="4" fillId="36" borderId="15" xfId="0" applyNumberFormat="1" applyFont="1" applyFill="1" applyBorder="1" applyAlignment="1" applyProtection="1">
      <alignment vertical="center"/>
      <protection locked="0"/>
    </xf>
    <xf numFmtId="164" fontId="4" fillId="36" borderId="16" xfId="0" applyNumberFormat="1" applyFont="1" applyFill="1" applyBorder="1" applyAlignment="1" applyProtection="1">
      <alignment vertical="center"/>
      <protection locked="0"/>
    </xf>
    <xf numFmtId="164" fontId="4" fillId="36" borderId="17" xfId="0" applyNumberFormat="1" applyFont="1" applyFill="1" applyBorder="1" applyAlignment="1" applyProtection="1">
      <alignment vertical="center"/>
      <protection locked="0"/>
    </xf>
    <xf numFmtId="164" fontId="4" fillId="36" borderId="18" xfId="0" applyNumberFormat="1" applyFont="1" applyFill="1" applyBorder="1" applyAlignment="1" applyProtection="1">
      <alignment vertical="center"/>
      <protection locked="0"/>
    </xf>
    <xf numFmtId="164" fontId="4" fillId="36" borderId="19" xfId="0" applyNumberFormat="1" applyFont="1" applyFill="1" applyBorder="1" applyAlignment="1" applyProtection="1">
      <alignment vertical="center"/>
      <protection locked="0"/>
    </xf>
    <xf numFmtId="164" fontId="4" fillId="36" borderId="20" xfId="0" applyNumberFormat="1" applyFont="1" applyFill="1" applyBorder="1" applyAlignment="1" applyProtection="1">
      <alignment vertical="center"/>
      <protection locked="0"/>
    </xf>
    <xf numFmtId="3" fontId="5" fillId="36" borderId="16" xfId="0" applyNumberFormat="1" applyFont="1" applyFill="1" applyBorder="1" applyAlignment="1" applyProtection="1">
      <alignment vertical="center"/>
      <protection locked="0"/>
    </xf>
    <xf numFmtId="3" fontId="5" fillId="36" borderId="18" xfId="0" applyNumberFormat="1" applyFont="1" applyFill="1" applyBorder="1" applyAlignment="1" applyProtection="1">
      <alignment vertical="center"/>
      <protection locked="0"/>
    </xf>
    <xf numFmtId="3" fontId="5" fillId="36" borderId="21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57" applyFont="1" applyAlignment="1" applyProtection="1">
      <alignment vertical="top"/>
      <protection/>
    </xf>
    <xf numFmtId="0" fontId="14" fillId="0" borderId="0" xfId="57" applyFont="1" applyAlignment="1" applyProtection="1">
      <alignment vertical="center"/>
      <protection/>
    </xf>
    <xf numFmtId="0" fontId="12" fillId="0" borderId="0" xfId="57" applyProtection="1">
      <alignment/>
      <protection/>
    </xf>
    <xf numFmtId="0" fontId="59" fillId="0" borderId="0" xfId="57" applyFont="1" applyProtection="1">
      <alignment/>
      <protection/>
    </xf>
    <xf numFmtId="0" fontId="12" fillId="0" borderId="0" xfId="57" applyFont="1" applyProtection="1">
      <alignment/>
      <protection/>
    </xf>
    <xf numFmtId="0" fontId="59" fillId="0" borderId="0" xfId="57" applyFont="1" applyFill="1" applyProtection="1">
      <alignment/>
      <protection/>
    </xf>
    <xf numFmtId="0" fontId="16" fillId="0" borderId="0" xfId="52" applyFont="1" applyAlignment="1" applyProtection="1">
      <alignment vertical="center"/>
      <protection/>
    </xf>
    <xf numFmtId="0" fontId="59" fillId="0" borderId="0" xfId="57" applyFont="1" applyAlignment="1" applyProtection="1">
      <alignment vertical="center"/>
      <protection/>
    </xf>
    <xf numFmtId="0" fontId="12" fillId="0" borderId="0" xfId="57" applyAlignment="1" applyProtection="1">
      <alignment vertical="center"/>
      <protection/>
    </xf>
    <xf numFmtId="0" fontId="51" fillId="0" borderId="0" xfId="52" applyAlignment="1" applyProtection="1">
      <alignment vertical="center"/>
      <protection/>
    </xf>
    <xf numFmtId="0" fontId="12" fillId="0" borderId="0" xfId="57" applyFill="1" applyProtection="1">
      <alignment/>
      <protection/>
    </xf>
    <xf numFmtId="0" fontId="12" fillId="0" borderId="0" xfId="57" applyAlignment="1" applyProtection="1">
      <alignment horizontal="left" vertical="center"/>
      <protection/>
    </xf>
    <xf numFmtId="0" fontId="18" fillId="0" borderId="0" xfId="57" applyFont="1" applyAlignment="1" applyProtection="1">
      <alignment vertical="top"/>
      <protection/>
    </xf>
    <xf numFmtId="0" fontId="19" fillId="0" borderId="0" xfId="57" applyFont="1" applyAlignment="1" applyProtection="1">
      <alignment vertical="center"/>
      <protection/>
    </xf>
    <xf numFmtId="0" fontId="12" fillId="0" borderId="0" xfId="57" applyFont="1" applyAlignment="1" applyProtection="1">
      <alignment vertical="center"/>
      <protection/>
    </xf>
    <xf numFmtId="0" fontId="16" fillId="0" borderId="0" xfId="57" applyFont="1" applyAlignment="1" applyProtection="1">
      <alignment vertical="center"/>
      <protection/>
    </xf>
    <xf numFmtId="0" fontId="12" fillId="0" borderId="22" xfId="57" applyBorder="1" applyAlignment="1" applyProtection="1">
      <alignment vertical="center"/>
      <protection/>
    </xf>
    <xf numFmtId="0" fontId="12" fillId="0" borderId="23" xfId="57" applyFont="1" applyBorder="1" applyAlignment="1" applyProtection="1">
      <alignment vertical="center"/>
      <protection/>
    </xf>
    <xf numFmtId="0" fontId="12" fillId="0" borderId="23" xfId="57" applyBorder="1" applyAlignment="1" applyProtection="1">
      <alignment vertical="center"/>
      <protection/>
    </xf>
    <xf numFmtId="0" fontId="12" fillId="0" borderId="24" xfId="57" applyFont="1" applyBorder="1" applyAlignment="1" applyProtection="1">
      <alignment vertical="center"/>
      <protection/>
    </xf>
    <xf numFmtId="0" fontId="12" fillId="0" borderId="23" xfId="57" applyBorder="1" applyAlignment="1" applyProtection="1">
      <alignment vertical="center" wrapText="1"/>
      <protection/>
    </xf>
    <xf numFmtId="0" fontId="12" fillId="0" borderId="25" xfId="57" applyFont="1" applyBorder="1" applyAlignment="1" applyProtection="1">
      <alignment vertical="center"/>
      <protection/>
    </xf>
    <xf numFmtId="49" fontId="51" fillId="0" borderId="0" xfId="52" applyNumberFormat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49" fontId="4" fillId="0" borderId="26" xfId="0" applyNumberFormat="1" applyFont="1" applyBorder="1" applyAlignment="1" applyProtection="1">
      <alignment horizontal="center" vertical="center"/>
      <protection/>
    </xf>
    <xf numFmtId="49" fontId="4" fillId="0" borderId="27" xfId="0" applyNumberFormat="1" applyFont="1" applyBorder="1" applyAlignment="1" applyProtection="1">
      <alignment horizontal="center" vertical="center"/>
      <protection/>
    </xf>
    <xf numFmtId="49" fontId="4" fillId="0" borderId="28" xfId="0" applyNumberFormat="1" applyFont="1" applyBorder="1" applyAlignment="1" applyProtection="1">
      <alignment horizontal="center" vertical="center"/>
      <protection/>
    </xf>
    <xf numFmtId="164" fontId="4" fillId="0" borderId="16" xfId="0" applyNumberFormat="1" applyFont="1" applyBorder="1" applyAlignment="1" applyProtection="1">
      <alignment vertical="center"/>
      <protection/>
    </xf>
    <xf numFmtId="164" fontId="4" fillId="0" borderId="29" xfId="0" applyNumberFormat="1" applyFont="1" applyBorder="1" applyAlignment="1" applyProtection="1">
      <alignment vertical="center"/>
      <protection/>
    </xf>
    <xf numFmtId="164" fontId="4" fillId="0" borderId="18" xfId="0" applyNumberFormat="1" applyFont="1" applyBorder="1" applyAlignment="1" applyProtection="1">
      <alignment vertical="center"/>
      <protection/>
    </xf>
    <xf numFmtId="164" fontId="4" fillId="0" borderId="30" xfId="0" applyNumberFormat="1" applyFont="1" applyBorder="1" applyAlignment="1" applyProtection="1">
      <alignment vertical="center"/>
      <protection/>
    </xf>
    <xf numFmtId="164" fontId="4" fillId="0" borderId="20" xfId="0" applyNumberFormat="1" applyFont="1" applyBorder="1" applyAlignment="1" applyProtection="1">
      <alignment vertical="center"/>
      <protection/>
    </xf>
    <xf numFmtId="164" fontId="4" fillId="0" borderId="31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5" borderId="0" xfId="0" applyFill="1" applyAlignment="1" applyProtection="1">
      <alignment vertical="center"/>
      <protection locked="0"/>
    </xf>
    <xf numFmtId="0" fontId="6" fillId="35" borderId="0" xfId="0" applyFont="1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49" fontId="4" fillId="35" borderId="0" xfId="0" applyNumberFormat="1" applyFont="1" applyFill="1" applyAlignment="1" applyProtection="1">
      <alignment horizontal="left" vertical="center"/>
      <protection locked="0"/>
    </xf>
    <xf numFmtId="0" fontId="4" fillId="35" borderId="0" xfId="0" applyFont="1" applyFill="1" applyAlignment="1" applyProtection="1">
      <alignment horizontal="right" vertical="center" wrapText="1"/>
      <protection locked="0"/>
    </xf>
    <xf numFmtId="0" fontId="4" fillId="35" borderId="0" xfId="0" applyNumberFormat="1" applyFont="1" applyFill="1" applyAlignment="1" applyProtection="1">
      <alignment horizontal="left" vertical="center"/>
      <protection locked="0"/>
    </xf>
    <xf numFmtId="0" fontId="4" fillId="35" borderId="0" xfId="0" applyFont="1" applyFill="1" applyAlignment="1" applyProtection="1">
      <alignment horizontal="left" vertical="center" wrapText="1"/>
      <protection locked="0"/>
    </xf>
    <xf numFmtId="49" fontId="4" fillId="35" borderId="0" xfId="0" applyNumberFormat="1" applyFont="1" applyFill="1" applyAlignment="1" applyProtection="1">
      <alignment horizontal="center" vertical="center"/>
      <protection locked="0"/>
    </xf>
    <xf numFmtId="0" fontId="4" fillId="35" borderId="0" xfId="0" applyFont="1" applyFill="1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5" borderId="0" xfId="0" applyFont="1" applyFill="1" applyAlignment="1" applyProtection="1">
      <alignment vertical="center"/>
      <protection/>
    </xf>
    <xf numFmtId="0" fontId="0" fillId="35" borderId="0" xfId="0" applyFill="1" applyAlignment="1" applyProtection="1">
      <alignment vertical="center"/>
      <protection/>
    </xf>
    <xf numFmtId="0" fontId="0" fillId="35" borderId="0" xfId="0" applyFill="1" applyAlignment="1" applyProtection="1">
      <alignment horizontal="right" vertical="center"/>
      <protection/>
    </xf>
    <xf numFmtId="0" fontId="0" fillId="0" borderId="32" xfId="0" applyBorder="1" applyAlignment="1" applyProtection="1">
      <alignment/>
      <protection/>
    </xf>
    <xf numFmtId="3" fontId="5" fillId="0" borderId="33" xfId="0" applyNumberFormat="1" applyFont="1" applyBorder="1" applyAlignment="1" applyProtection="1">
      <alignment horizontal="center" vertical="center"/>
      <protection/>
    </xf>
    <xf numFmtId="3" fontId="5" fillId="0" borderId="34" xfId="0" applyNumberFormat="1" applyFont="1" applyBorder="1" applyAlignment="1" applyProtection="1">
      <alignment vertical="center"/>
      <protection/>
    </xf>
    <xf numFmtId="3" fontId="5" fillId="0" borderId="16" xfId="0" applyNumberFormat="1" applyFont="1" applyBorder="1" applyAlignment="1" applyProtection="1">
      <alignment vertical="center"/>
      <protection/>
    </xf>
    <xf numFmtId="3" fontId="5" fillId="0" borderId="16" xfId="0" applyNumberFormat="1" applyFont="1" applyFill="1" applyBorder="1" applyAlignment="1" applyProtection="1">
      <alignment vertical="center"/>
      <protection/>
    </xf>
    <xf numFmtId="3" fontId="5" fillId="0" borderId="29" xfId="0" applyNumberFormat="1" applyFont="1" applyBorder="1" applyAlignment="1" applyProtection="1">
      <alignment vertical="center"/>
      <protection/>
    </xf>
    <xf numFmtId="3" fontId="5" fillId="0" borderId="18" xfId="0" applyNumberFormat="1" applyFont="1" applyBorder="1" applyAlignment="1" applyProtection="1">
      <alignment vertical="center"/>
      <protection/>
    </xf>
    <xf numFmtId="3" fontId="5" fillId="0" borderId="21" xfId="0" applyNumberFormat="1" applyFont="1" applyBorder="1" applyAlignment="1" applyProtection="1">
      <alignment vertical="center"/>
      <protection/>
    </xf>
    <xf numFmtId="164" fontId="5" fillId="0" borderId="16" xfId="0" applyNumberFormat="1" applyFont="1" applyBorder="1" applyAlignment="1" applyProtection="1">
      <alignment vertical="center"/>
      <protection/>
    </xf>
    <xf numFmtId="164" fontId="5" fillId="0" borderId="18" xfId="0" applyNumberFormat="1" applyFont="1" applyBorder="1" applyAlignment="1" applyProtection="1">
      <alignment vertical="center"/>
      <protection/>
    </xf>
    <xf numFmtId="164" fontId="5" fillId="0" borderId="21" xfId="0" applyNumberFormat="1" applyFont="1" applyBorder="1" applyAlignment="1" applyProtection="1">
      <alignment vertical="center"/>
      <protection/>
    </xf>
    <xf numFmtId="0" fontId="5" fillId="0" borderId="16" xfId="0" applyNumberFormat="1" applyFont="1" applyBorder="1" applyAlignment="1" applyProtection="1">
      <alignment vertical="center"/>
      <protection/>
    </xf>
    <xf numFmtId="0" fontId="5" fillId="0" borderId="18" xfId="0" applyNumberFormat="1" applyFont="1" applyBorder="1" applyAlignment="1" applyProtection="1">
      <alignment vertical="center"/>
      <protection/>
    </xf>
    <xf numFmtId="0" fontId="5" fillId="0" borderId="21" xfId="0" applyNumberFormat="1" applyFont="1" applyBorder="1" applyAlignment="1" applyProtection="1">
      <alignment vertical="center"/>
      <protection/>
    </xf>
    <xf numFmtId="0" fontId="6" fillId="35" borderId="0" xfId="0" applyFon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6" fillId="0" borderId="35" xfId="0" applyFont="1" applyBorder="1" applyAlignment="1" applyProtection="1">
      <alignment vertical="center"/>
      <protection/>
    </xf>
    <xf numFmtId="0" fontId="6" fillId="0" borderId="36" xfId="0" applyFont="1" applyBorder="1" applyAlignment="1" applyProtection="1">
      <alignment vertical="center"/>
      <protection/>
    </xf>
    <xf numFmtId="0" fontId="6" fillId="0" borderId="37" xfId="0" applyFont="1" applyBorder="1" applyAlignment="1" applyProtection="1">
      <alignment vertical="center"/>
      <protection/>
    </xf>
    <xf numFmtId="3" fontId="5" fillId="36" borderId="15" xfId="0" applyNumberFormat="1" applyFont="1" applyFill="1" applyBorder="1" applyAlignment="1" applyProtection="1">
      <alignment vertical="center"/>
      <protection locked="0"/>
    </xf>
    <xf numFmtId="3" fontId="5" fillId="36" borderId="17" xfId="0" applyNumberFormat="1" applyFont="1" applyFill="1" applyBorder="1" applyAlignment="1" applyProtection="1">
      <alignment vertical="center"/>
      <protection locked="0"/>
    </xf>
    <xf numFmtId="3" fontId="5" fillId="36" borderId="38" xfId="0" applyNumberFormat="1" applyFont="1" applyFill="1" applyBorder="1" applyAlignment="1" applyProtection="1">
      <alignment vertical="center"/>
      <protection locked="0"/>
    </xf>
    <xf numFmtId="3" fontId="5" fillId="0" borderId="39" xfId="0" applyNumberFormat="1" applyFont="1" applyBorder="1" applyAlignment="1" applyProtection="1">
      <alignment vertical="center"/>
      <protection/>
    </xf>
    <xf numFmtId="49" fontId="6" fillId="0" borderId="26" xfId="0" applyNumberFormat="1" applyFont="1" applyBorder="1" applyAlignment="1" applyProtection="1">
      <alignment horizontal="center" vertical="center"/>
      <protection/>
    </xf>
    <xf numFmtId="49" fontId="6" fillId="0" borderId="27" xfId="0" applyNumberFormat="1" applyFont="1" applyBorder="1" applyAlignment="1" applyProtection="1">
      <alignment horizontal="center" vertical="center"/>
      <protection/>
    </xf>
    <xf numFmtId="49" fontId="6" fillId="0" borderId="40" xfId="0" applyNumberFormat="1" applyFont="1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/>
      <protection/>
    </xf>
    <xf numFmtId="0" fontId="6" fillId="0" borderId="42" xfId="0" applyFont="1" applyBorder="1" applyAlignment="1" applyProtection="1">
      <alignment horizontal="center"/>
      <protection/>
    </xf>
    <xf numFmtId="49" fontId="6" fillId="0" borderId="43" xfId="0" applyNumberFormat="1" applyFont="1" applyBorder="1" applyAlignment="1" applyProtection="1">
      <alignment horizontal="center"/>
      <protection/>
    </xf>
    <xf numFmtId="0" fontId="4" fillId="0" borderId="44" xfId="0" applyFont="1" applyBorder="1" applyAlignment="1" applyProtection="1">
      <alignment horizontal="center"/>
      <protection/>
    </xf>
    <xf numFmtId="0" fontId="4" fillId="0" borderId="45" xfId="0" applyFont="1" applyBorder="1" applyAlignment="1" applyProtection="1">
      <alignment horizontal="center"/>
      <protection/>
    </xf>
    <xf numFmtId="0" fontId="4" fillId="0" borderId="46" xfId="0" applyFont="1" applyBorder="1" applyAlignment="1" applyProtection="1">
      <alignment horizontal="center"/>
      <protection/>
    </xf>
    <xf numFmtId="49" fontId="4" fillId="0" borderId="43" xfId="0" applyNumberFormat="1" applyFont="1" applyBorder="1" applyAlignment="1" applyProtection="1">
      <alignment horizontal="center"/>
      <protection/>
    </xf>
    <xf numFmtId="0" fontId="0" fillId="0" borderId="44" xfId="0" applyBorder="1" applyAlignment="1" applyProtection="1">
      <alignment horizontal="center"/>
      <protection/>
    </xf>
    <xf numFmtId="0" fontId="0" fillId="0" borderId="45" xfId="0" applyBorder="1" applyAlignment="1" applyProtection="1">
      <alignment horizontal="center"/>
      <protection/>
    </xf>
    <xf numFmtId="0" fontId="0" fillId="0" borderId="46" xfId="0" applyBorder="1" applyAlignment="1" applyProtection="1">
      <alignment horizontal="center"/>
      <protection/>
    </xf>
    <xf numFmtId="0" fontId="4" fillId="0" borderId="47" xfId="0" applyFont="1" applyBorder="1" applyAlignment="1" applyProtection="1">
      <alignment horizontal="center"/>
      <protection/>
    </xf>
    <xf numFmtId="0" fontId="4" fillId="0" borderId="48" xfId="0" applyFont="1" applyBorder="1" applyAlignment="1" applyProtection="1">
      <alignment vertical="center"/>
      <protection/>
    </xf>
    <xf numFmtId="0" fontId="4" fillId="0" borderId="49" xfId="0" applyFont="1" applyBorder="1" applyAlignment="1" applyProtection="1">
      <alignment vertical="center"/>
      <protection/>
    </xf>
    <xf numFmtId="0" fontId="4" fillId="0" borderId="50" xfId="0" applyFont="1" applyBorder="1" applyAlignment="1" applyProtection="1">
      <alignment vertical="center"/>
      <protection/>
    </xf>
    <xf numFmtId="0" fontId="17" fillId="0" borderId="0" xfId="57" applyFont="1" applyAlignment="1" applyProtection="1">
      <alignment vertical="center"/>
      <protection/>
    </xf>
    <xf numFmtId="0" fontId="12" fillId="0" borderId="51" xfId="57" applyBorder="1" applyProtection="1">
      <alignment/>
      <protection/>
    </xf>
    <xf numFmtId="0" fontId="12" fillId="0" borderId="0" xfId="57" applyBorder="1" applyProtection="1">
      <alignment/>
      <protection/>
    </xf>
    <xf numFmtId="0" fontId="12" fillId="0" borderId="52" xfId="57" applyBorder="1" applyProtection="1">
      <alignment/>
      <protection/>
    </xf>
    <xf numFmtId="0" fontId="12" fillId="0" borderId="51" xfId="57" applyBorder="1" applyAlignment="1" applyProtection="1">
      <alignment vertical="center"/>
      <protection/>
    </xf>
    <xf numFmtId="0" fontId="12" fillId="0" borderId="0" xfId="57" applyBorder="1" applyAlignment="1" applyProtection="1">
      <alignment vertical="center"/>
      <protection/>
    </xf>
    <xf numFmtId="0" fontId="12" fillId="0" borderId="52" xfId="57" applyBorder="1" applyAlignment="1" applyProtection="1">
      <alignment vertical="center"/>
      <protection/>
    </xf>
    <xf numFmtId="0" fontId="12" fillId="0" borderId="53" xfId="57" applyBorder="1" applyProtection="1">
      <alignment/>
      <protection/>
    </xf>
    <xf numFmtId="0" fontId="12" fillId="0" borderId="54" xfId="57" applyBorder="1" applyProtection="1">
      <alignment/>
      <protection/>
    </xf>
    <xf numFmtId="0" fontId="12" fillId="0" borderId="55" xfId="57" applyBorder="1" applyProtection="1">
      <alignment/>
      <protection/>
    </xf>
    <xf numFmtId="0" fontId="12" fillId="0" borderId="56" xfId="57" applyBorder="1" applyProtection="1">
      <alignment/>
      <protection/>
    </xf>
    <xf numFmtId="0" fontId="12" fillId="0" borderId="0" xfId="57" applyFont="1" applyAlignment="1" applyProtection="1">
      <alignment horizontal="left" vertical="center"/>
      <protection/>
    </xf>
    <xf numFmtId="0" fontId="12" fillId="0" borderId="0" xfId="52" applyFont="1" applyAlignment="1" applyProtection="1">
      <alignment vertical="center"/>
      <protection/>
    </xf>
    <xf numFmtId="0" fontId="0" fillId="37" borderId="38" xfId="0" applyFill="1" applyBorder="1" applyAlignment="1" applyProtection="1">
      <alignment horizontal="center" vertical="center"/>
      <protection locked="0"/>
    </xf>
    <xf numFmtId="0" fontId="0" fillId="37" borderId="21" xfId="0" applyFill="1" applyBorder="1" applyAlignment="1" applyProtection="1">
      <alignment horizontal="center" vertical="center"/>
      <protection locked="0"/>
    </xf>
    <xf numFmtId="0" fontId="12" fillId="0" borderId="57" xfId="57" applyBorder="1" applyAlignment="1" applyProtection="1">
      <alignment horizontal="left" vertical="center"/>
      <protection locked="0"/>
    </xf>
    <xf numFmtId="0" fontId="12" fillId="0" borderId="58" xfId="57" applyBorder="1" applyAlignment="1" applyProtection="1">
      <alignment horizontal="left" vertical="center"/>
      <protection locked="0"/>
    </xf>
    <xf numFmtId="0" fontId="12" fillId="0" borderId="59" xfId="57" applyBorder="1" applyAlignment="1" applyProtection="1">
      <alignment horizontal="left" vertical="center"/>
      <protection locked="0"/>
    </xf>
    <xf numFmtId="0" fontId="12" fillId="0" borderId="0" xfId="57" applyAlignment="1" applyProtection="1">
      <alignment horizontal="left" vertical="center"/>
      <protection/>
    </xf>
    <xf numFmtId="0" fontId="12" fillId="0" borderId="0" xfId="52" applyFont="1" applyAlignment="1" applyProtection="1">
      <alignment horizontal="left" vertical="center"/>
      <protection/>
    </xf>
    <xf numFmtId="0" fontId="17" fillId="0" borderId="51" xfId="57" applyFont="1" applyBorder="1" applyAlignment="1" applyProtection="1">
      <alignment horizontal="center" vertical="center"/>
      <protection/>
    </xf>
    <xf numFmtId="0" fontId="17" fillId="0" borderId="0" xfId="57" applyFont="1" applyBorder="1" applyAlignment="1" applyProtection="1">
      <alignment horizontal="center" vertical="center"/>
      <protection/>
    </xf>
    <xf numFmtId="0" fontId="17" fillId="0" borderId="52" xfId="57" applyFont="1" applyBorder="1" applyAlignment="1" applyProtection="1">
      <alignment horizontal="center" vertical="center"/>
      <protection/>
    </xf>
    <xf numFmtId="0" fontId="12" fillId="0" borderId="60" xfId="57" applyFont="1" applyBorder="1" applyAlignment="1" applyProtection="1">
      <alignment horizontal="left" vertical="center"/>
      <protection locked="0"/>
    </xf>
    <xf numFmtId="0" fontId="12" fillId="0" borderId="61" xfId="57" applyBorder="1" applyAlignment="1" applyProtection="1">
      <alignment horizontal="left" vertical="center"/>
      <protection locked="0"/>
    </xf>
    <xf numFmtId="0" fontId="12" fillId="0" borderId="62" xfId="57" applyBorder="1" applyAlignment="1" applyProtection="1">
      <alignment horizontal="left" vertical="center"/>
      <protection locked="0"/>
    </xf>
    <xf numFmtId="0" fontId="12" fillId="0" borderId="57" xfId="57" applyFont="1" applyBorder="1" applyAlignment="1" applyProtection="1">
      <alignment horizontal="left" vertical="center"/>
      <protection locked="0"/>
    </xf>
    <xf numFmtId="0" fontId="12" fillId="0" borderId="63" xfId="57" applyBorder="1" applyAlignment="1" applyProtection="1">
      <alignment horizontal="left" vertical="center"/>
      <protection locked="0"/>
    </xf>
    <xf numFmtId="0" fontId="12" fillId="38" borderId="64" xfId="57" applyFill="1" applyBorder="1" applyAlignment="1" applyProtection="1">
      <alignment horizontal="center" vertical="center"/>
      <protection/>
    </xf>
    <xf numFmtId="0" fontId="12" fillId="38" borderId="58" xfId="57" applyFill="1" applyBorder="1" applyAlignment="1" applyProtection="1">
      <alignment horizontal="center" vertical="center"/>
      <protection/>
    </xf>
    <xf numFmtId="0" fontId="12" fillId="38" borderId="59" xfId="57" applyFill="1" applyBorder="1" applyAlignment="1" applyProtection="1">
      <alignment horizontal="center" vertical="center"/>
      <protection/>
    </xf>
    <xf numFmtId="0" fontId="13" fillId="0" borderId="65" xfId="57" applyFont="1" applyBorder="1" applyAlignment="1" applyProtection="1">
      <alignment horizontal="center" vertical="top"/>
      <protection/>
    </xf>
    <xf numFmtId="0" fontId="13" fillId="0" borderId="56" xfId="57" applyFont="1" applyBorder="1" applyAlignment="1" applyProtection="1">
      <alignment horizontal="center" vertical="top"/>
      <protection/>
    </xf>
    <xf numFmtId="0" fontId="13" fillId="0" borderId="66" xfId="57" applyFont="1" applyBorder="1" applyAlignment="1" applyProtection="1">
      <alignment horizontal="center" vertical="top"/>
      <protection/>
    </xf>
    <xf numFmtId="0" fontId="15" fillId="0" borderId="0" xfId="57" applyFont="1" applyAlignment="1" applyProtection="1">
      <alignment horizontal="left" vertical="center"/>
      <protection/>
    </xf>
    <xf numFmtId="0" fontId="51" fillId="0" borderId="0" xfId="52" applyAlignment="1" applyProtection="1">
      <alignment horizontal="left" vertical="center"/>
      <protection/>
    </xf>
    <xf numFmtId="0" fontId="16" fillId="0" borderId="0" xfId="57" applyFont="1" applyAlignment="1" applyProtection="1">
      <alignment horizontal="left" vertical="center"/>
      <protection/>
    </xf>
    <xf numFmtId="0" fontId="4" fillId="35" borderId="67" xfId="0" applyFont="1" applyFill="1" applyBorder="1" applyAlignment="1" applyProtection="1">
      <alignment horizontal="left" vertical="center" wrapText="1"/>
      <protection/>
    </xf>
    <xf numFmtId="0" fontId="4" fillId="35" borderId="0" xfId="0" applyFont="1" applyFill="1" applyBorder="1" applyAlignment="1" applyProtection="1">
      <alignment horizontal="left" vertical="center" wrapText="1"/>
      <protection/>
    </xf>
    <xf numFmtId="49" fontId="4" fillId="0" borderId="68" xfId="0" applyNumberFormat="1" applyFont="1" applyBorder="1" applyAlignment="1" applyProtection="1">
      <alignment horizontal="center" vertical="center" wrapText="1"/>
      <protection/>
    </xf>
    <xf numFmtId="49" fontId="4" fillId="0" borderId="40" xfId="0" applyNumberFormat="1" applyFont="1" applyBorder="1" applyAlignment="1" applyProtection="1">
      <alignment horizontal="center" vertical="center" wrapText="1"/>
      <protection/>
    </xf>
    <xf numFmtId="0" fontId="10" fillId="35" borderId="0" xfId="0" applyFont="1" applyFill="1" applyBorder="1" applyAlignment="1" applyProtection="1">
      <alignment horizontal="center" vertical="center"/>
      <protection/>
    </xf>
    <xf numFmtId="0" fontId="10" fillId="35" borderId="69" xfId="0" applyFont="1" applyFill="1" applyBorder="1" applyAlignment="1" applyProtection="1">
      <alignment horizontal="center" vertical="center"/>
      <protection/>
    </xf>
    <xf numFmtId="0" fontId="6" fillId="0" borderId="70" xfId="0" applyFont="1" applyBorder="1" applyAlignment="1" applyProtection="1">
      <alignment horizontal="center" vertical="center" wrapText="1"/>
      <protection/>
    </xf>
    <xf numFmtId="0" fontId="6" fillId="0" borderId="71" xfId="0" applyFont="1" applyBorder="1" applyAlignment="1" applyProtection="1">
      <alignment horizontal="center" vertical="center" wrapText="1"/>
      <protection/>
    </xf>
    <xf numFmtId="0" fontId="6" fillId="0" borderId="72" xfId="0" applyFont="1" applyBorder="1" applyAlignment="1" applyProtection="1">
      <alignment horizontal="center" vertical="center" wrapText="1"/>
      <protection/>
    </xf>
    <xf numFmtId="0" fontId="6" fillId="0" borderId="73" xfId="0" applyFont="1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/>
      <protection/>
    </xf>
    <xf numFmtId="0" fontId="0" fillId="0" borderId="74" xfId="0" applyBorder="1" applyAlignment="1" applyProtection="1">
      <alignment/>
      <protection/>
    </xf>
    <xf numFmtId="0" fontId="0" fillId="0" borderId="75" xfId="0" applyBorder="1" applyAlignment="1" applyProtection="1">
      <alignment/>
      <protection/>
    </xf>
    <xf numFmtId="0" fontId="4" fillId="0" borderId="76" xfId="0" applyFont="1" applyBorder="1" applyAlignment="1" applyProtection="1">
      <alignment horizontal="center" vertical="center"/>
      <protection/>
    </xf>
    <xf numFmtId="0" fontId="4" fillId="0" borderId="77" xfId="0" applyFont="1" applyBorder="1" applyAlignment="1" applyProtection="1">
      <alignment horizontal="center" vertical="center"/>
      <protection/>
    </xf>
    <xf numFmtId="0" fontId="3" fillId="0" borderId="70" xfId="0" applyFont="1" applyBorder="1" applyAlignment="1" applyProtection="1">
      <alignment horizontal="center" vertical="center" wrapText="1"/>
      <protection/>
    </xf>
    <xf numFmtId="0" fontId="3" fillId="0" borderId="71" xfId="0" applyFont="1" applyBorder="1" applyAlignment="1" applyProtection="1">
      <alignment horizontal="center" vertical="center" wrapText="1"/>
      <protection/>
    </xf>
    <xf numFmtId="0" fontId="3" fillId="0" borderId="71" xfId="0" applyFont="1" applyBorder="1" applyAlignment="1" applyProtection="1">
      <alignment horizontal="center" vertical="center"/>
      <protection/>
    </xf>
    <xf numFmtId="0" fontId="0" fillId="35" borderId="0" xfId="0" applyFill="1" applyAlignment="1" applyProtection="1">
      <alignment horizontal="right" vertical="center"/>
      <protection/>
    </xf>
    <xf numFmtId="0" fontId="10" fillId="35" borderId="69" xfId="0" applyFont="1" applyFill="1" applyBorder="1" applyAlignment="1" applyProtection="1">
      <alignment horizontal="center" vertical="top"/>
      <protection/>
    </xf>
    <xf numFmtId="49" fontId="6" fillId="0" borderId="68" xfId="0" applyNumberFormat="1" applyFont="1" applyBorder="1" applyAlignment="1" applyProtection="1">
      <alignment horizontal="center" vertical="center" wrapText="1"/>
      <protection/>
    </xf>
    <xf numFmtId="49" fontId="6" fillId="0" borderId="40" xfId="0" applyNumberFormat="1" applyFont="1" applyBorder="1" applyAlignment="1" applyProtection="1">
      <alignment horizontal="center" vertical="center" wrapText="1"/>
      <protection/>
    </xf>
    <xf numFmtId="0" fontId="6" fillId="0" borderId="78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3" fillId="0" borderId="70" xfId="0" applyFont="1" applyBorder="1" applyAlignment="1" applyProtection="1">
      <alignment horizontal="center" vertical="center" wrapText="1"/>
      <protection/>
    </xf>
    <xf numFmtId="0" fontId="3" fillId="0" borderId="79" xfId="0" applyFont="1" applyBorder="1" applyAlignment="1" applyProtection="1">
      <alignment horizontal="center" vertical="center" wrapText="1"/>
      <protection/>
    </xf>
    <xf numFmtId="0" fontId="3" fillId="0" borderId="80" xfId="0" applyFont="1" applyBorder="1" applyAlignment="1" applyProtection="1">
      <alignment horizontal="center" vertical="center" wrapText="1"/>
      <protection/>
    </xf>
    <xf numFmtId="0" fontId="3" fillId="0" borderId="81" xfId="0" applyFont="1" applyBorder="1" applyAlignment="1" applyProtection="1">
      <alignment horizontal="center" vertical="center" wrapText="1"/>
      <protection/>
    </xf>
    <xf numFmtId="0" fontId="3" fillId="0" borderId="82" xfId="0" applyFont="1" applyBorder="1" applyAlignment="1" applyProtection="1">
      <alignment horizontal="center" vertical="center" wrapText="1"/>
      <protection/>
    </xf>
    <xf numFmtId="0" fontId="20" fillId="35" borderId="0" xfId="0" applyNumberFormat="1" applyFont="1" applyFill="1" applyAlignment="1" applyProtection="1">
      <alignment horizontal="center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Style 1" xfId="62"/>
    <cellStyle name="Style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4"/>
  <sheetViews>
    <sheetView showGridLines="0" tabSelected="1" zoomScalePageLayoutView="0" workbookViewId="0" topLeftCell="A1">
      <selection activeCell="C22" sqref="C22:H22"/>
    </sheetView>
  </sheetViews>
  <sheetFormatPr defaultColWidth="9.00390625" defaultRowHeight="14.25"/>
  <cols>
    <col min="1" max="1" width="9.00390625" style="32" customWidth="1"/>
    <col min="2" max="2" width="15.50390625" style="32" customWidth="1"/>
    <col min="3" max="10" width="9.00390625" style="32" customWidth="1"/>
    <col min="11" max="18" width="9.00390625" style="38" customWidth="1"/>
    <col min="19" max="250" width="9.00390625" style="32" customWidth="1"/>
    <col min="251" max="251" width="10.875" style="32" customWidth="1"/>
    <col min="252" max="252" width="20.50390625" style="32" customWidth="1"/>
    <col min="253" max="253" width="18.625" style="32" customWidth="1"/>
    <col min="254" max="254" width="19.375" style="32" customWidth="1"/>
    <col min="255" max="16384" width="9.00390625" style="32" customWidth="1"/>
  </cols>
  <sheetData>
    <row r="1" spans="1:251" ht="19.5" customHeight="1" thickTop="1">
      <c r="A1" s="154"/>
      <c r="B1" s="155"/>
      <c r="C1" s="155"/>
      <c r="D1" s="155"/>
      <c r="E1" s="155"/>
      <c r="F1" s="155"/>
      <c r="G1" s="155"/>
      <c r="H1" s="155"/>
      <c r="I1" s="156"/>
      <c r="J1" s="30"/>
      <c r="K1" s="31"/>
      <c r="L1" s="31"/>
      <c r="M1" s="31"/>
      <c r="N1" s="31"/>
      <c r="O1" s="31"/>
      <c r="P1" s="31"/>
      <c r="Q1" s="31"/>
      <c r="R1" s="31"/>
      <c r="S1" s="30"/>
      <c r="IQ1" s="33"/>
    </row>
    <row r="2" spans="1:251" ht="19.5" customHeight="1">
      <c r="A2" s="124"/>
      <c r="B2" s="125"/>
      <c r="C2" s="125"/>
      <c r="D2" s="125"/>
      <c r="E2" s="125"/>
      <c r="F2" s="125"/>
      <c r="G2" s="125"/>
      <c r="H2" s="125"/>
      <c r="I2" s="126"/>
      <c r="K2" s="157" t="s">
        <v>64</v>
      </c>
      <c r="L2" s="157"/>
      <c r="M2" s="157"/>
      <c r="N2" s="157"/>
      <c r="O2" s="157"/>
      <c r="P2" s="157"/>
      <c r="Q2" s="157"/>
      <c r="R2" s="157"/>
      <c r="T2" s="33"/>
      <c r="U2" s="35"/>
      <c r="V2" s="33"/>
      <c r="W2" s="33"/>
      <c r="X2" s="33"/>
      <c r="Y2" s="33"/>
      <c r="Z2" s="33"/>
      <c r="IQ2" s="33"/>
    </row>
    <row r="3" spans="1:251" ht="19.5" customHeight="1">
      <c r="A3" s="124"/>
      <c r="B3" s="125"/>
      <c r="C3" s="125"/>
      <c r="D3" s="125"/>
      <c r="E3" s="125"/>
      <c r="F3" s="125"/>
      <c r="G3" s="125"/>
      <c r="H3" s="125"/>
      <c r="I3" s="126"/>
      <c r="K3" s="158"/>
      <c r="L3" s="158"/>
      <c r="M3" s="158"/>
      <c r="N3" s="158"/>
      <c r="O3" s="158"/>
      <c r="P3" s="158"/>
      <c r="Q3" s="158"/>
      <c r="R3" s="36"/>
      <c r="T3" s="33"/>
      <c r="U3" s="35" t="s">
        <v>65</v>
      </c>
      <c r="V3" s="33" t="s">
        <v>66</v>
      </c>
      <c r="W3" s="33" t="s">
        <v>67</v>
      </c>
      <c r="X3" s="33" t="s">
        <v>68</v>
      </c>
      <c r="Y3" s="33"/>
      <c r="Z3" s="33"/>
      <c r="IQ3" s="33"/>
    </row>
    <row r="4" spans="1:251" ht="19.5" customHeight="1">
      <c r="A4" s="124"/>
      <c r="B4" s="125"/>
      <c r="C4" s="125"/>
      <c r="D4" s="125"/>
      <c r="E4" s="125"/>
      <c r="F4" s="125"/>
      <c r="G4" s="125"/>
      <c r="H4" s="125"/>
      <c r="I4" s="126"/>
      <c r="K4" s="159"/>
      <c r="L4" s="159"/>
      <c r="M4" s="159"/>
      <c r="N4" s="159"/>
      <c r="O4" s="159"/>
      <c r="P4" s="159"/>
      <c r="Q4" s="159"/>
      <c r="R4" s="159"/>
      <c r="T4" s="33"/>
      <c r="U4" s="35" t="s">
        <v>69</v>
      </c>
      <c r="V4" s="33">
        <v>2011</v>
      </c>
      <c r="W4" s="33" t="s">
        <v>70</v>
      </c>
      <c r="X4" s="37" t="s">
        <v>71</v>
      </c>
      <c r="Y4" s="33"/>
      <c r="Z4" s="33"/>
      <c r="IQ4" s="33"/>
    </row>
    <row r="5" spans="1:251" ht="19.5" customHeight="1">
      <c r="A5" s="124"/>
      <c r="B5" s="125"/>
      <c r="C5" s="125"/>
      <c r="D5" s="125"/>
      <c r="E5" s="125"/>
      <c r="F5" s="125"/>
      <c r="G5" s="125"/>
      <c r="H5" s="125"/>
      <c r="I5" s="126"/>
      <c r="K5" s="158" t="s">
        <v>93</v>
      </c>
      <c r="L5" s="158"/>
      <c r="M5" s="158"/>
      <c r="N5" s="158"/>
      <c r="O5" s="158"/>
      <c r="P5" s="158"/>
      <c r="Q5" s="158"/>
      <c r="R5" s="158"/>
      <c r="T5" s="33"/>
      <c r="U5" s="35" t="s">
        <v>96</v>
      </c>
      <c r="V5" s="33">
        <v>2012</v>
      </c>
      <c r="W5" s="33" t="s">
        <v>72</v>
      </c>
      <c r="X5" s="37" t="s">
        <v>99</v>
      </c>
      <c r="Y5" s="33"/>
      <c r="Z5" s="33"/>
      <c r="IQ5" s="33"/>
    </row>
    <row r="6" spans="1:251" ht="19.5" customHeight="1">
      <c r="A6" s="124"/>
      <c r="B6" s="125"/>
      <c r="C6" s="125"/>
      <c r="D6" s="125"/>
      <c r="E6" s="125"/>
      <c r="F6" s="125"/>
      <c r="G6" s="125"/>
      <c r="H6" s="125"/>
      <c r="I6" s="126"/>
      <c r="K6" s="158" t="s">
        <v>95</v>
      </c>
      <c r="L6" s="158"/>
      <c r="M6" s="158"/>
      <c r="N6" s="158"/>
      <c r="O6" s="158"/>
      <c r="P6" s="158"/>
      <c r="Q6" s="158"/>
      <c r="R6" s="158"/>
      <c r="T6" s="33"/>
      <c r="U6" s="35"/>
      <c r="V6" s="33">
        <v>2013</v>
      </c>
      <c r="W6" s="33" t="s">
        <v>73</v>
      </c>
      <c r="X6" s="33" t="s">
        <v>100</v>
      </c>
      <c r="Y6" s="33"/>
      <c r="Z6" s="33"/>
      <c r="IQ6" s="33"/>
    </row>
    <row r="7" spans="1:251" ht="19.5" customHeight="1">
      <c r="A7" s="127"/>
      <c r="B7" s="128"/>
      <c r="C7" s="128"/>
      <c r="D7" s="128"/>
      <c r="E7" s="128"/>
      <c r="F7" s="128"/>
      <c r="G7" s="128"/>
      <c r="H7" s="128"/>
      <c r="I7" s="129"/>
      <c r="J7" s="38"/>
      <c r="K7" s="158"/>
      <c r="L7" s="158"/>
      <c r="M7" s="158"/>
      <c r="N7" s="39"/>
      <c r="O7" s="39"/>
      <c r="P7" s="39"/>
      <c r="Q7" s="39"/>
      <c r="R7" s="39"/>
      <c r="S7" s="38"/>
      <c r="U7" s="40"/>
      <c r="V7" s="33">
        <v>2014</v>
      </c>
      <c r="W7" s="33" t="s">
        <v>74</v>
      </c>
      <c r="X7" s="33" t="s">
        <v>75</v>
      </c>
      <c r="Y7" s="33"/>
      <c r="Z7" s="33"/>
      <c r="IN7" s="34"/>
      <c r="IO7" s="34"/>
      <c r="IP7" s="34"/>
      <c r="IQ7" s="33"/>
    </row>
    <row r="8" spans="1:251" ht="19.5" customHeight="1">
      <c r="A8" s="127"/>
      <c r="B8" s="128"/>
      <c r="C8" s="128"/>
      <c r="D8" s="128"/>
      <c r="E8" s="128"/>
      <c r="F8" s="128"/>
      <c r="G8" s="128"/>
      <c r="H8" s="128"/>
      <c r="I8" s="129"/>
      <c r="J8" s="38"/>
      <c r="K8" s="135"/>
      <c r="L8" s="135"/>
      <c r="M8" s="135"/>
      <c r="N8" s="135"/>
      <c r="O8" s="135"/>
      <c r="P8" s="135"/>
      <c r="Q8" s="135"/>
      <c r="R8" s="134"/>
      <c r="S8" s="44"/>
      <c r="T8" s="34"/>
      <c r="U8" s="34"/>
      <c r="V8" s="33">
        <v>2015</v>
      </c>
      <c r="W8" s="33"/>
      <c r="X8" s="33" t="s">
        <v>76</v>
      </c>
      <c r="Y8" s="33"/>
      <c r="Z8" s="33"/>
      <c r="IN8" s="34"/>
      <c r="IO8" s="34"/>
      <c r="IP8" s="34"/>
      <c r="IQ8" s="33"/>
    </row>
    <row r="9" spans="1:251" ht="19.5" customHeight="1">
      <c r="A9" s="143" t="s">
        <v>92</v>
      </c>
      <c r="B9" s="144"/>
      <c r="C9" s="144"/>
      <c r="D9" s="144"/>
      <c r="E9" s="144"/>
      <c r="F9" s="144"/>
      <c r="G9" s="144"/>
      <c r="H9" s="144"/>
      <c r="I9" s="145"/>
      <c r="J9" s="123"/>
      <c r="K9" s="159"/>
      <c r="L9" s="159"/>
      <c r="M9" s="159"/>
      <c r="N9" s="159"/>
      <c r="O9" s="159"/>
      <c r="P9" s="159"/>
      <c r="Q9" s="159"/>
      <c r="R9" s="159"/>
      <c r="S9" s="42"/>
      <c r="T9" s="34"/>
      <c r="U9" s="34"/>
      <c r="V9" s="33">
        <v>2016</v>
      </c>
      <c r="W9" s="33"/>
      <c r="X9" s="33" t="s">
        <v>77</v>
      </c>
      <c r="Y9" s="33"/>
      <c r="Z9" s="33"/>
      <c r="IN9" s="34"/>
      <c r="IO9" s="34"/>
      <c r="IP9" s="34"/>
      <c r="IQ9" s="33"/>
    </row>
    <row r="10" spans="1:251" ht="19.5" customHeight="1">
      <c r="A10" s="143"/>
      <c r="B10" s="144"/>
      <c r="C10" s="144"/>
      <c r="D10" s="144"/>
      <c r="E10" s="144"/>
      <c r="F10" s="144"/>
      <c r="G10" s="144"/>
      <c r="H10" s="144"/>
      <c r="I10" s="145"/>
      <c r="J10" s="123"/>
      <c r="K10" s="142"/>
      <c r="L10" s="142"/>
      <c r="M10" s="142"/>
      <c r="N10" s="142"/>
      <c r="O10" s="142"/>
      <c r="P10" s="142"/>
      <c r="Q10" s="142"/>
      <c r="R10" s="142"/>
      <c r="S10" s="34"/>
      <c r="T10" s="34"/>
      <c r="U10" s="34"/>
      <c r="V10" s="33">
        <v>2017</v>
      </c>
      <c r="W10" s="33"/>
      <c r="X10" s="37" t="s">
        <v>78</v>
      </c>
      <c r="Y10" s="33"/>
      <c r="Z10" s="33"/>
      <c r="IN10" s="34"/>
      <c r="IO10" s="34"/>
      <c r="IP10" s="34"/>
      <c r="IQ10" s="33"/>
    </row>
    <row r="11" spans="1:251" ht="19.5" customHeight="1">
      <c r="A11" s="124"/>
      <c r="B11" s="125"/>
      <c r="C11" s="125"/>
      <c r="D11" s="125"/>
      <c r="E11" s="125"/>
      <c r="F11" s="125"/>
      <c r="G11" s="125"/>
      <c r="H11" s="125"/>
      <c r="I11" s="126"/>
      <c r="K11" s="142" t="s">
        <v>98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33">
        <v>2018</v>
      </c>
      <c r="W11" s="33"/>
      <c r="X11" s="37" t="s">
        <v>79</v>
      </c>
      <c r="Y11" s="33"/>
      <c r="Z11" s="33"/>
      <c r="IN11" s="34"/>
      <c r="IO11" s="34"/>
      <c r="IP11" s="34"/>
      <c r="IQ11" s="33"/>
    </row>
    <row r="12" spans="1:251" ht="19.5" customHeight="1">
      <c r="A12" s="124"/>
      <c r="B12" s="125"/>
      <c r="C12" s="125"/>
      <c r="D12" s="125"/>
      <c r="E12" s="125"/>
      <c r="F12" s="125"/>
      <c r="G12" s="125"/>
      <c r="H12" s="125"/>
      <c r="I12" s="126"/>
      <c r="K12" s="142"/>
      <c r="L12" s="142"/>
      <c r="M12" s="142"/>
      <c r="N12" s="142"/>
      <c r="O12" s="142"/>
      <c r="P12" s="142"/>
      <c r="Q12" s="142"/>
      <c r="R12" s="142"/>
      <c r="S12" s="34"/>
      <c r="T12" s="34"/>
      <c r="U12" s="34"/>
      <c r="V12" s="33">
        <v>2019</v>
      </c>
      <c r="W12" s="33"/>
      <c r="X12" s="37" t="s">
        <v>80</v>
      </c>
      <c r="Y12" s="33"/>
      <c r="Z12" s="33"/>
      <c r="IN12" s="34"/>
      <c r="IO12" s="34"/>
      <c r="IP12" s="34"/>
      <c r="IQ12" s="33"/>
    </row>
    <row r="13" spans="1:251" ht="19.5" customHeight="1">
      <c r="A13" s="124"/>
      <c r="B13" s="125"/>
      <c r="C13" s="125"/>
      <c r="D13" s="125"/>
      <c r="E13" s="125"/>
      <c r="F13" s="125"/>
      <c r="G13" s="125"/>
      <c r="H13" s="125"/>
      <c r="I13" s="126"/>
      <c r="K13" s="142"/>
      <c r="L13" s="142"/>
      <c r="M13" s="142"/>
      <c r="N13" s="135"/>
      <c r="O13" s="135"/>
      <c r="P13" s="135"/>
      <c r="Q13" s="135"/>
      <c r="R13" s="135"/>
      <c r="S13" s="34"/>
      <c r="T13" s="34"/>
      <c r="U13" s="34"/>
      <c r="V13" s="33">
        <v>2020</v>
      </c>
      <c r="W13" s="37"/>
      <c r="X13" s="37" t="s">
        <v>81</v>
      </c>
      <c r="Y13" s="33"/>
      <c r="Z13" s="33"/>
      <c r="IN13" s="34"/>
      <c r="IO13" s="34"/>
      <c r="IP13" s="34"/>
      <c r="IQ13" s="33"/>
    </row>
    <row r="14" spans="1:251" ht="19.5" customHeight="1">
      <c r="A14" s="124"/>
      <c r="B14" s="125"/>
      <c r="C14" s="125"/>
      <c r="D14" s="125"/>
      <c r="E14" s="125"/>
      <c r="F14" s="125"/>
      <c r="G14" s="125"/>
      <c r="H14" s="125"/>
      <c r="I14" s="126"/>
      <c r="K14" s="135"/>
      <c r="L14" s="135"/>
      <c r="M14" s="135"/>
      <c r="N14" s="135"/>
      <c r="O14" s="135"/>
      <c r="P14" s="135"/>
      <c r="Q14" s="135"/>
      <c r="R14" s="135"/>
      <c r="S14" s="34"/>
      <c r="T14" s="34"/>
      <c r="U14" s="34"/>
      <c r="V14" s="33">
        <v>2021</v>
      </c>
      <c r="W14" s="37"/>
      <c r="X14" s="37" t="s">
        <v>82</v>
      </c>
      <c r="Y14" s="33"/>
      <c r="Z14" s="33"/>
      <c r="IN14" s="34"/>
      <c r="IO14" s="34"/>
      <c r="IP14" s="34"/>
      <c r="IQ14" s="33"/>
    </row>
    <row r="15" spans="1:251" ht="19.5" customHeight="1">
      <c r="A15" s="124"/>
      <c r="B15" s="125"/>
      <c r="C15" s="125"/>
      <c r="D15" s="125"/>
      <c r="E15" s="125"/>
      <c r="F15" s="125"/>
      <c r="G15" s="125"/>
      <c r="H15" s="125"/>
      <c r="I15" s="126"/>
      <c r="K15" s="43"/>
      <c r="L15" s="43"/>
      <c r="M15" s="43"/>
      <c r="N15" s="43"/>
      <c r="O15" s="43"/>
      <c r="P15" s="43"/>
      <c r="Q15" s="43"/>
      <c r="R15" s="43"/>
      <c r="S15" s="34"/>
      <c r="T15" s="34"/>
      <c r="U15" s="34"/>
      <c r="V15" s="33">
        <v>2022</v>
      </c>
      <c r="W15" s="37"/>
      <c r="X15" s="37" t="s">
        <v>83</v>
      </c>
      <c r="Y15" s="33"/>
      <c r="Z15" s="33"/>
      <c r="IN15" s="34"/>
      <c r="IO15" s="34"/>
      <c r="IP15" s="34"/>
      <c r="IQ15" s="33"/>
    </row>
    <row r="16" spans="1:251" ht="19.5" customHeight="1">
      <c r="A16" s="127"/>
      <c r="B16" s="128"/>
      <c r="C16" s="128"/>
      <c r="D16" s="128"/>
      <c r="E16" s="128"/>
      <c r="F16" s="128"/>
      <c r="G16" s="128"/>
      <c r="H16" s="128"/>
      <c r="I16" s="129"/>
      <c r="J16" s="38"/>
      <c r="K16" s="135"/>
      <c r="L16" s="135"/>
      <c r="M16" s="135"/>
      <c r="N16" s="135"/>
      <c r="O16" s="135"/>
      <c r="P16" s="135"/>
      <c r="Q16" s="135"/>
      <c r="R16" s="135"/>
      <c r="S16" s="44"/>
      <c r="T16" s="34"/>
      <c r="U16" s="34"/>
      <c r="V16" s="33">
        <v>2023</v>
      </c>
      <c r="W16" s="37"/>
      <c r="X16" s="37" t="s">
        <v>84</v>
      </c>
      <c r="Y16" s="33"/>
      <c r="Z16" s="33"/>
      <c r="IN16" s="34"/>
      <c r="IO16" s="34"/>
      <c r="IP16" s="34"/>
      <c r="IQ16" s="33"/>
    </row>
    <row r="17" spans="1:251" ht="19.5" customHeight="1">
      <c r="A17" s="127"/>
      <c r="B17" s="128"/>
      <c r="C17" s="128"/>
      <c r="D17" s="128"/>
      <c r="E17" s="128"/>
      <c r="F17" s="128"/>
      <c r="G17" s="128"/>
      <c r="H17" s="128"/>
      <c r="I17" s="129"/>
      <c r="J17" s="38"/>
      <c r="K17" s="135"/>
      <c r="L17" s="135"/>
      <c r="M17" s="135"/>
      <c r="N17" s="135"/>
      <c r="O17" s="135"/>
      <c r="P17" s="135"/>
      <c r="Q17" s="135"/>
      <c r="R17" s="135"/>
      <c r="S17" s="44"/>
      <c r="T17" s="34"/>
      <c r="U17" s="34"/>
      <c r="V17" s="33">
        <v>2024</v>
      </c>
      <c r="W17" s="37"/>
      <c r="X17" s="37" t="s">
        <v>97</v>
      </c>
      <c r="Y17" s="33"/>
      <c r="Z17" s="33"/>
      <c r="IN17" s="34"/>
      <c r="IO17" s="34"/>
      <c r="IP17" s="34"/>
      <c r="IQ17" s="33"/>
    </row>
    <row r="18" spans="1:251" s="38" customFormat="1" ht="19.5" customHeight="1">
      <c r="A18" s="127"/>
      <c r="B18" s="128"/>
      <c r="C18" s="128"/>
      <c r="D18" s="128"/>
      <c r="E18" s="128"/>
      <c r="F18" s="128"/>
      <c r="G18" s="128"/>
      <c r="H18" s="128"/>
      <c r="I18" s="129"/>
      <c r="K18" s="135"/>
      <c r="L18" s="135"/>
      <c r="M18" s="135"/>
      <c r="N18" s="135"/>
      <c r="O18" s="135"/>
      <c r="P18" s="135"/>
      <c r="Q18" s="135"/>
      <c r="R18" s="135"/>
      <c r="S18" s="44"/>
      <c r="T18" s="44"/>
      <c r="U18" s="44"/>
      <c r="V18" s="33">
        <v>2025</v>
      </c>
      <c r="W18" s="37"/>
      <c r="X18" s="37" t="s">
        <v>101</v>
      </c>
      <c r="Y18" s="33"/>
      <c r="Z18" s="33"/>
      <c r="IN18" s="44"/>
      <c r="IO18" s="44"/>
      <c r="IP18" s="44"/>
      <c r="IQ18" s="37"/>
    </row>
    <row r="19" spans="1:251" s="38" customFormat="1" ht="19.5" customHeight="1">
      <c r="A19" s="127"/>
      <c r="B19" s="128"/>
      <c r="C19" s="128"/>
      <c r="D19" s="128"/>
      <c r="E19" s="128"/>
      <c r="F19" s="128"/>
      <c r="G19" s="128"/>
      <c r="H19" s="128"/>
      <c r="I19" s="129"/>
      <c r="K19" s="135"/>
      <c r="L19" s="135"/>
      <c r="M19" s="135"/>
      <c r="N19" s="135"/>
      <c r="O19" s="135"/>
      <c r="P19" s="135"/>
      <c r="Q19" s="135"/>
      <c r="R19" s="135"/>
      <c r="S19" s="44"/>
      <c r="T19" s="44"/>
      <c r="U19" s="44"/>
      <c r="V19" s="33">
        <v>2026</v>
      </c>
      <c r="W19" s="37"/>
      <c r="X19" s="33"/>
      <c r="Y19" s="37"/>
      <c r="Z19" s="37"/>
      <c r="IN19" s="44"/>
      <c r="IO19" s="44"/>
      <c r="IP19" s="44"/>
      <c r="IQ19" s="37"/>
    </row>
    <row r="20" spans="1:251" s="38" customFormat="1" ht="19.5" customHeight="1">
      <c r="A20" s="127"/>
      <c r="B20" s="128"/>
      <c r="C20" s="128"/>
      <c r="D20" s="128"/>
      <c r="E20" s="128"/>
      <c r="F20" s="128"/>
      <c r="G20" s="128"/>
      <c r="H20" s="128"/>
      <c r="I20" s="129"/>
      <c r="J20" s="32"/>
      <c r="K20" s="135"/>
      <c r="L20" s="135"/>
      <c r="M20" s="135"/>
      <c r="N20" s="135"/>
      <c r="O20" s="135"/>
      <c r="P20" s="135"/>
      <c r="Q20" s="135"/>
      <c r="R20" s="135"/>
      <c r="S20" s="44"/>
      <c r="T20" s="44"/>
      <c r="U20" s="44"/>
      <c r="V20" s="33">
        <v>2027</v>
      </c>
      <c r="W20" s="33"/>
      <c r="X20" s="33"/>
      <c r="Y20" s="37"/>
      <c r="Z20" s="37"/>
      <c r="IN20" s="44"/>
      <c r="IO20" s="44"/>
      <c r="IP20" s="44"/>
      <c r="IQ20" s="37"/>
    </row>
    <row r="21" spans="1:251" s="38" customFormat="1" ht="19.5" customHeight="1" thickBot="1">
      <c r="A21" s="127"/>
      <c r="B21" s="128"/>
      <c r="C21" s="128"/>
      <c r="D21" s="128"/>
      <c r="E21" s="128"/>
      <c r="F21" s="128"/>
      <c r="G21" s="128"/>
      <c r="H21" s="128"/>
      <c r="I21" s="129"/>
      <c r="J21" s="32"/>
      <c r="K21" s="45"/>
      <c r="L21" s="45"/>
      <c r="M21" s="45"/>
      <c r="N21" s="45"/>
      <c r="O21" s="45"/>
      <c r="P21" s="45"/>
      <c r="Q21" s="45"/>
      <c r="R21" s="45"/>
      <c r="S21" s="44"/>
      <c r="T21" s="44"/>
      <c r="U21" s="44"/>
      <c r="V21" s="33">
        <v>2028</v>
      </c>
      <c r="W21" s="33"/>
      <c r="X21" s="33"/>
      <c r="Y21" s="37"/>
      <c r="Z21" s="37"/>
      <c r="IN21" s="44"/>
      <c r="IO21" s="44"/>
      <c r="IP21" s="44"/>
      <c r="IQ21" s="37"/>
    </row>
    <row r="22" spans="1:251" s="38" customFormat="1" ht="19.5" customHeight="1" thickTop="1">
      <c r="A22" s="127"/>
      <c r="B22" s="46" t="s">
        <v>85</v>
      </c>
      <c r="C22" s="146" t="s">
        <v>68</v>
      </c>
      <c r="D22" s="147"/>
      <c r="E22" s="147"/>
      <c r="F22" s="147"/>
      <c r="G22" s="147"/>
      <c r="H22" s="148"/>
      <c r="I22" s="129"/>
      <c r="J22" s="32"/>
      <c r="K22" s="43"/>
      <c r="L22" s="43"/>
      <c r="M22" s="43"/>
      <c r="N22" s="43"/>
      <c r="O22" s="43"/>
      <c r="P22" s="43"/>
      <c r="Q22" s="43"/>
      <c r="R22" s="43"/>
      <c r="S22" s="44"/>
      <c r="T22" s="44"/>
      <c r="U22" s="44"/>
      <c r="V22" s="33">
        <v>2029</v>
      </c>
      <c r="W22" s="33"/>
      <c r="X22" s="33"/>
      <c r="Y22" s="37"/>
      <c r="Z22" s="37"/>
      <c r="IN22" s="44"/>
      <c r="IO22" s="44"/>
      <c r="IP22" s="44"/>
      <c r="IQ22" s="37"/>
    </row>
    <row r="23" spans="1:251" s="38" customFormat="1" ht="19.5" customHeight="1">
      <c r="A23" s="124"/>
      <c r="B23" s="47" t="s">
        <v>86</v>
      </c>
      <c r="C23" s="138" t="s">
        <v>65</v>
      </c>
      <c r="D23" s="139"/>
      <c r="E23" s="139"/>
      <c r="F23" s="139"/>
      <c r="G23" s="139"/>
      <c r="H23" s="140"/>
      <c r="I23" s="126"/>
      <c r="J23" s="32"/>
      <c r="K23" s="135"/>
      <c r="L23" s="135"/>
      <c r="M23" s="135"/>
      <c r="N23" s="135"/>
      <c r="O23" s="135"/>
      <c r="P23" s="135"/>
      <c r="Q23" s="135"/>
      <c r="R23" s="135"/>
      <c r="S23" s="34"/>
      <c r="T23" s="44"/>
      <c r="U23" s="44"/>
      <c r="V23" s="33">
        <v>2030</v>
      </c>
      <c r="W23" s="33"/>
      <c r="X23" s="33"/>
      <c r="Y23" s="37"/>
      <c r="Z23" s="37"/>
      <c r="IN23" s="44"/>
      <c r="IO23" s="44"/>
      <c r="IP23" s="44"/>
      <c r="IQ23" s="37"/>
    </row>
    <row r="24" spans="1:251" s="38" customFormat="1" ht="19.5" customHeight="1">
      <c r="A24" s="124"/>
      <c r="B24" s="48" t="s">
        <v>87</v>
      </c>
      <c r="C24" s="149" t="s">
        <v>67</v>
      </c>
      <c r="D24" s="139"/>
      <c r="E24" s="139"/>
      <c r="F24" s="139"/>
      <c r="G24" s="139"/>
      <c r="H24" s="140"/>
      <c r="I24" s="126"/>
      <c r="J24" s="32"/>
      <c r="K24" s="135"/>
      <c r="L24" s="135"/>
      <c r="M24" s="135"/>
      <c r="N24" s="135"/>
      <c r="O24" s="135"/>
      <c r="P24" s="135"/>
      <c r="Q24" s="135"/>
      <c r="R24" s="135"/>
      <c r="S24" s="34"/>
      <c r="T24" s="44"/>
      <c r="U24" s="44"/>
      <c r="V24" s="33">
        <v>2031</v>
      </c>
      <c r="W24" s="33"/>
      <c r="X24" s="33"/>
      <c r="Y24" s="37"/>
      <c r="Z24" s="37"/>
      <c r="IN24" s="44"/>
      <c r="IO24" s="44"/>
      <c r="IP24" s="44"/>
      <c r="IQ24" s="37"/>
    </row>
    <row r="25" spans="1:251" ht="19.5" customHeight="1">
      <c r="A25" s="124"/>
      <c r="B25" s="49" t="s">
        <v>88</v>
      </c>
      <c r="C25" s="150" t="s">
        <v>66</v>
      </c>
      <c r="D25" s="139"/>
      <c r="E25" s="139"/>
      <c r="F25" s="139"/>
      <c r="G25" s="139"/>
      <c r="H25" s="140"/>
      <c r="I25" s="126"/>
      <c r="K25" s="135"/>
      <c r="L25" s="135"/>
      <c r="M25" s="135"/>
      <c r="N25" s="135"/>
      <c r="O25" s="135"/>
      <c r="P25" s="135"/>
      <c r="Q25" s="135"/>
      <c r="R25" s="135"/>
      <c r="S25" s="34"/>
      <c r="T25" s="34"/>
      <c r="U25" s="34"/>
      <c r="V25" s="33">
        <v>2032</v>
      </c>
      <c r="W25" s="33"/>
      <c r="X25" s="33"/>
      <c r="Y25" s="37"/>
      <c r="Z25" s="37"/>
      <c r="IN25" s="34"/>
      <c r="IO25" s="34"/>
      <c r="IP25" s="34"/>
      <c r="IQ25" s="33"/>
    </row>
    <row r="26" spans="1:251" ht="19.5" customHeight="1">
      <c r="A26" s="124"/>
      <c r="B26" s="151"/>
      <c r="C26" s="152"/>
      <c r="D26" s="152"/>
      <c r="E26" s="152"/>
      <c r="F26" s="152"/>
      <c r="G26" s="152"/>
      <c r="H26" s="153"/>
      <c r="I26" s="126"/>
      <c r="K26" s="135"/>
      <c r="L26" s="135"/>
      <c r="M26" s="135"/>
      <c r="N26" s="135"/>
      <c r="O26" s="135"/>
      <c r="P26" s="135"/>
      <c r="Q26" s="135"/>
      <c r="R26" s="135"/>
      <c r="S26" s="34"/>
      <c r="T26" s="34"/>
      <c r="U26" s="34"/>
      <c r="V26" s="33">
        <v>2033</v>
      </c>
      <c r="W26" s="33"/>
      <c r="X26" s="33"/>
      <c r="Y26" s="33"/>
      <c r="Z26" s="33"/>
      <c r="IN26" s="34"/>
      <c r="IO26" s="34"/>
      <c r="IP26" s="34"/>
      <c r="IQ26" s="33"/>
    </row>
    <row r="27" spans="1:251" ht="26.25" customHeight="1">
      <c r="A27" s="124"/>
      <c r="B27" s="48" t="s">
        <v>89</v>
      </c>
      <c r="C27" s="138"/>
      <c r="D27" s="139"/>
      <c r="E27" s="139"/>
      <c r="F27" s="139"/>
      <c r="G27" s="139"/>
      <c r="H27" s="140"/>
      <c r="I27" s="126"/>
      <c r="K27" s="39"/>
      <c r="L27" s="39"/>
      <c r="M27" s="39"/>
      <c r="N27" s="39"/>
      <c r="O27" s="39"/>
      <c r="P27" s="39"/>
      <c r="Q27" s="39"/>
      <c r="R27" s="39"/>
      <c r="V27" s="33">
        <v>2034</v>
      </c>
      <c r="W27" s="33"/>
      <c r="X27" s="33"/>
      <c r="Y27" s="33"/>
      <c r="Z27" s="33"/>
      <c r="IN27" s="34"/>
      <c r="IO27" s="34"/>
      <c r="IP27" s="34"/>
      <c r="IQ27" s="33"/>
    </row>
    <row r="28" spans="1:251" ht="28.5" customHeight="1">
      <c r="A28" s="124"/>
      <c r="B28" s="50" t="s">
        <v>90</v>
      </c>
      <c r="C28" s="138"/>
      <c r="D28" s="139"/>
      <c r="E28" s="139"/>
      <c r="F28" s="139"/>
      <c r="G28" s="139"/>
      <c r="H28" s="140"/>
      <c r="I28" s="126"/>
      <c r="K28" s="39"/>
      <c r="L28" s="39"/>
      <c r="M28" s="39"/>
      <c r="N28" s="39"/>
      <c r="O28" s="39"/>
      <c r="P28" s="39"/>
      <c r="Q28" s="39"/>
      <c r="R28" s="39"/>
      <c r="V28" s="33">
        <v>2035</v>
      </c>
      <c r="W28" s="33"/>
      <c r="X28" s="33"/>
      <c r="Y28" s="33"/>
      <c r="Z28" s="33"/>
      <c r="IN28" s="34"/>
      <c r="IO28" s="34"/>
      <c r="IP28" s="34"/>
      <c r="IQ28" s="33"/>
    </row>
    <row r="29" spans="1:251" ht="19.5" customHeight="1" thickBot="1">
      <c r="A29" s="124"/>
      <c r="B29" s="51" t="s">
        <v>91</v>
      </c>
      <c r="C29" s="16"/>
      <c r="D29" s="17"/>
      <c r="E29" s="17"/>
      <c r="F29" s="17"/>
      <c r="G29" s="17"/>
      <c r="H29" s="18"/>
      <c r="I29" s="126"/>
      <c r="K29" s="39"/>
      <c r="L29" s="39"/>
      <c r="M29" s="39"/>
      <c r="N29" s="39"/>
      <c r="O29" s="39"/>
      <c r="P29" s="39"/>
      <c r="Q29" s="39"/>
      <c r="R29" s="39"/>
      <c r="V29" s="33">
        <v>2036</v>
      </c>
      <c r="W29" s="33"/>
      <c r="X29" s="33"/>
      <c r="Y29" s="33"/>
      <c r="Z29" s="33"/>
      <c r="IN29" s="34"/>
      <c r="IO29" s="34"/>
      <c r="IP29" s="34"/>
      <c r="IQ29" s="33"/>
    </row>
    <row r="30" spans="1:251" ht="18" customHeight="1" thickTop="1">
      <c r="A30" s="124"/>
      <c r="B30" s="125"/>
      <c r="C30" s="125"/>
      <c r="D30" s="125"/>
      <c r="E30" s="125"/>
      <c r="F30" s="125"/>
      <c r="G30" s="125"/>
      <c r="H30" s="125"/>
      <c r="I30" s="126"/>
      <c r="K30" s="39"/>
      <c r="L30" s="39"/>
      <c r="M30" s="39"/>
      <c r="N30" s="39"/>
      <c r="O30" s="39"/>
      <c r="P30" s="39"/>
      <c r="Q30" s="39"/>
      <c r="R30" s="39"/>
      <c r="V30" s="33">
        <v>2037</v>
      </c>
      <c r="W30" s="33"/>
      <c r="X30" s="33"/>
      <c r="Y30" s="33"/>
      <c r="Z30" s="33"/>
      <c r="IN30" s="34"/>
      <c r="IO30" s="34"/>
      <c r="IP30" s="34"/>
      <c r="IQ30" s="33"/>
    </row>
    <row r="31" spans="1:251" ht="18" customHeight="1">
      <c r="A31" s="124"/>
      <c r="B31" s="125"/>
      <c r="C31" s="125"/>
      <c r="D31" s="125"/>
      <c r="E31" s="125"/>
      <c r="F31" s="125"/>
      <c r="G31" s="125"/>
      <c r="H31" s="125"/>
      <c r="I31" s="126"/>
      <c r="K31" s="43"/>
      <c r="L31" s="43"/>
      <c r="M31" s="43"/>
      <c r="N31" s="43"/>
      <c r="O31" s="43"/>
      <c r="P31" s="43"/>
      <c r="Q31" s="43"/>
      <c r="R31" s="43"/>
      <c r="V31" s="33">
        <v>2038</v>
      </c>
      <c r="W31" s="33"/>
      <c r="X31" s="33"/>
      <c r="Y31" s="33"/>
      <c r="Z31" s="33"/>
      <c r="IN31" s="34"/>
      <c r="IO31" s="34"/>
      <c r="IP31" s="34"/>
      <c r="IQ31" s="33"/>
    </row>
    <row r="32" spans="1:251" ht="18" customHeight="1">
      <c r="A32" s="124"/>
      <c r="B32" s="125"/>
      <c r="C32" s="125"/>
      <c r="D32" s="125"/>
      <c r="E32" s="125"/>
      <c r="F32" s="125"/>
      <c r="G32" s="125"/>
      <c r="H32" s="125"/>
      <c r="I32" s="126"/>
      <c r="K32" s="39"/>
      <c r="L32" s="39"/>
      <c r="M32" s="39"/>
      <c r="N32" s="39"/>
      <c r="O32" s="39"/>
      <c r="P32" s="39"/>
      <c r="Q32" s="39"/>
      <c r="R32" s="39"/>
      <c r="V32" s="33">
        <v>2039</v>
      </c>
      <c r="W32" s="33"/>
      <c r="X32" s="33"/>
      <c r="Y32" s="33"/>
      <c r="Z32" s="33"/>
      <c r="IN32" s="34"/>
      <c r="IO32" s="34"/>
      <c r="IP32" s="34"/>
      <c r="IQ32" s="33"/>
    </row>
    <row r="33" spans="1:251" ht="18" customHeight="1">
      <c r="A33" s="124"/>
      <c r="B33" s="125"/>
      <c r="C33" s="125"/>
      <c r="D33" s="125"/>
      <c r="E33" s="125"/>
      <c r="F33" s="125"/>
      <c r="G33" s="125"/>
      <c r="H33" s="125"/>
      <c r="I33" s="126"/>
      <c r="K33" s="39"/>
      <c r="L33" s="39"/>
      <c r="M33" s="39"/>
      <c r="N33" s="39"/>
      <c r="O33" s="39"/>
      <c r="P33" s="39"/>
      <c r="Q33" s="39"/>
      <c r="R33" s="39"/>
      <c r="V33" s="33">
        <v>2040</v>
      </c>
      <c r="W33" s="33"/>
      <c r="X33" s="33"/>
      <c r="Y33" s="33"/>
      <c r="Z33" s="33"/>
      <c r="IN33" s="34"/>
      <c r="IO33" s="34"/>
      <c r="IP33" s="34"/>
      <c r="IQ33" s="33"/>
    </row>
    <row r="34" spans="1:251" ht="18" customHeight="1">
      <c r="A34" s="124"/>
      <c r="B34" s="125"/>
      <c r="C34" s="125"/>
      <c r="D34" s="125"/>
      <c r="E34" s="125"/>
      <c r="F34" s="125"/>
      <c r="G34" s="125"/>
      <c r="H34" s="125"/>
      <c r="I34" s="126"/>
      <c r="K34" s="39"/>
      <c r="L34" s="39"/>
      <c r="M34" s="39"/>
      <c r="N34" s="39"/>
      <c r="O34" s="39"/>
      <c r="P34" s="39"/>
      <c r="Q34" s="39"/>
      <c r="R34" s="39"/>
      <c r="V34" s="33">
        <v>2041</v>
      </c>
      <c r="W34" s="33"/>
      <c r="X34" s="33"/>
      <c r="Y34" s="33"/>
      <c r="Z34" s="33"/>
      <c r="IN34" s="34"/>
      <c r="IO34" s="34"/>
      <c r="IP34" s="34"/>
      <c r="IQ34" s="33"/>
    </row>
    <row r="35" spans="1:251" ht="18" customHeight="1">
      <c r="A35" s="124"/>
      <c r="B35" s="125"/>
      <c r="C35" s="125"/>
      <c r="D35" s="125"/>
      <c r="E35" s="125"/>
      <c r="F35" s="125"/>
      <c r="G35" s="125"/>
      <c r="H35" s="125"/>
      <c r="I35" s="126"/>
      <c r="K35" s="39"/>
      <c r="L35" s="39"/>
      <c r="M35" s="39"/>
      <c r="N35" s="39"/>
      <c r="O35" s="39"/>
      <c r="P35" s="39"/>
      <c r="Q35" s="39"/>
      <c r="R35" s="39"/>
      <c r="V35" s="33">
        <v>2042</v>
      </c>
      <c r="W35" s="33"/>
      <c r="X35" s="33"/>
      <c r="Y35" s="33"/>
      <c r="Z35" s="33"/>
      <c r="IN35" s="34"/>
      <c r="IO35" s="34"/>
      <c r="IP35" s="34"/>
      <c r="IQ35" s="33"/>
    </row>
    <row r="36" spans="1:251" ht="18" customHeight="1">
      <c r="A36" s="124"/>
      <c r="B36" s="125"/>
      <c r="C36" s="125"/>
      <c r="D36" s="125"/>
      <c r="E36" s="125"/>
      <c r="F36" s="125"/>
      <c r="G36" s="125"/>
      <c r="H36" s="125"/>
      <c r="I36" s="126"/>
      <c r="K36" s="141"/>
      <c r="L36" s="141"/>
      <c r="M36" s="141"/>
      <c r="N36" s="141"/>
      <c r="O36" s="141"/>
      <c r="P36" s="141"/>
      <c r="Q36" s="141"/>
      <c r="R36" s="141"/>
      <c r="V36" s="33">
        <v>2043</v>
      </c>
      <c r="W36" s="33"/>
      <c r="X36" s="33"/>
      <c r="Y36" s="33"/>
      <c r="Z36" s="33"/>
      <c r="IN36" s="34"/>
      <c r="IO36" s="34"/>
      <c r="IP36" s="34"/>
      <c r="IQ36" s="33"/>
    </row>
    <row r="37" spans="1:251" ht="18" customHeight="1">
      <c r="A37" s="124"/>
      <c r="B37" s="125"/>
      <c r="C37" s="125"/>
      <c r="D37" s="125"/>
      <c r="E37" s="125"/>
      <c r="F37" s="125"/>
      <c r="G37" s="125"/>
      <c r="H37" s="125"/>
      <c r="I37" s="126"/>
      <c r="K37" s="141"/>
      <c r="L37" s="141"/>
      <c r="M37" s="141"/>
      <c r="N37" s="141"/>
      <c r="O37" s="141"/>
      <c r="P37" s="141"/>
      <c r="Q37" s="141"/>
      <c r="R37" s="141"/>
      <c r="V37" s="33">
        <v>2044</v>
      </c>
      <c r="W37" s="33"/>
      <c r="X37" s="33"/>
      <c r="Y37" s="33"/>
      <c r="Z37" s="33"/>
      <c r="IN37" s="34"/>
      <c r="IO37" s="34"/>
      <c r="IP37" s="34"/>
      <c r="IQ37" s="33"/>
    </row>
    <row r="38" spans="1:251" ht="18" customHeight="1">
      <c r="A38" s="124"/>
      <c r="B38" s="125"/>
      <c r="C38" s="125"/>
      <c r="D38" s="125"/>
      <c r="E38" s="125"/>
      <c r="F38" s="125"/>
      <c r="G38" s="125"/>
      <c r="H38" s="125"/>
      <c r="I38" s="126"/>
      <c r="V38" s="33">
        <v>2045</v>
      </c>
      <c r="W38" s="33"/>
      <c r="X38" s="33"/>
      <c r="Y38" s="33"/>
      <c r="Z38" s="33"/>
      <c r="IN38" s="34"/>
      <c r="IO38" s="34"/>
      <c r="IP38" s="34"/>
      <c r="IQ38" s="33"/>
    </row>
    <row r="39" spans="1:251" ht="18" customHeight="1">
      <c r="A39" s="124"/>
      <c r="B39" s="125"/>
      <c r="C39" s="125"/>
      <c r="D39" s="125"/>
      <c r="E39" s="125"/>
      <c r="F39" s="125"/>
      <c r="G39" s="125"/>
      <c r="H39" s="125"/>
      <c r="I39" s="126"/>
      <c r="K39" s="141"/>
      <c r="L39" s="141"/>
      <c r="M39" s="141"/>
      <c r="N39" s="141"/>
      <c r="O39" s="141"/>
      <c r="P39" s="141"/>
      <c r="Q39" s="141"/>
      <c r="R39" s="141"/>
      <c r="V39" s="33">
        <v>2046</v>
      </c>
      <c r="W39" s="33"/>
      <c r="X39" s="33"/>
      <c r="Y39" s="33"/>
      <c r="Z39" s="33"/>
      <c r="IN39" s="34"/>
      <c r="IO39" s="34"/>
      <c r="IP39" s="34"/>
      <c r="IQ39" s="33"/>
    </row>
    <row r="40" spans="1:251" ht="18" customHeight="1" thickBot="1">
      <c r="A40" s="130"/>
      <c r="B40" s="131"/>
      <c r="C40" s="131"/>
      <c r="D40" s="131"/>
      <c r="E40" s="131"/>
      <c r="F40" s="131"/>
      <c r="G40" s="131"/>
      <c r="H40" s="131"/>
      <c r="I40" s="132"/>
      <c r="K40" s="141"/>
      <c r="L40" s="141"/>
      <c r="M40" s="141"/>
      <c r="N40" s="141"/>
      <c r="O40" s="141"/>
      <c r="P40" s="141"/>
      <c r="Q40" s="141"/>
      <c r="R40" s="141"/>
      <c r="V40" s="33">
        <v>2047</v>
      </c>
      <c r="W40" s="33"/>
      <c r="X40" s="33"/>
      <c r="Y40" s="33"/>
      <c r="Z40" s="33"/>
      <c r="IN40" s="34"/>
      <c r="IO40" s="34"/>
      <c r="IP40" s="34"/>
      <c r="IQ40" s="33"/>
    </row>
    <row r="41" spans="1:251" ht="18" customHeight="1" thickTop="1">
      <c r="A41" s="133"/>
      <c r="B41" s="133"/>
      <c r="C41" s="133"/>
      <c r="D41" s="133"/>
      <c r="E41" s="133"/>
      <c r="F41" s="133"/>
      <c r="G41" s="133"/>
      <c r="H41" s="133"/>
      <c r="I41" s="133"/>
      <c r="K41" s="141"/>
      <c r="L41" s="141"/>
      <c r="M41" s="141"/>
      <c r="N41" s="141"/>
      <c r="O41" s="141"/>
      <c r="P41" s="141"/>
      <c r="Q41" s="141"/>
      <c r="R41" s="141"/>
      <c r="V41" s="33">
        <v>2048</v>
      </c>
      <c r="W41" s="33"/>
      <c r="X41" s="33"/>
      <c r="Y41" s="33"/>
      <c r="Z41" s="33"/>
      <c r="IN41" s="34"/>
      <c r="IO41" s="34"/>
      <c r="IP41" s="34"/>
      <c r="IQ41" s="33"/>
    </row>
    <row r="42" spans="1:251" ht="18" customHeight="1">
      <c r="A42" s="125"/>
      <c r="B42" s="125"/>
      <c r="C42" s="125"/>
      <c r="D42" s="125"/>
      <c r="E42" s="125"/>
      <c r="F42" s="125"/>
      <c r="G42" s="125"/>
      <c r="H42" s="125"/>
      <c r="I42" s="125"/>
      <c r="K42" s="141"/>
      <c r="L42" s="141"/>
      <c r="M42" s="141"/>
      <c r="N42" s="141"/>
      <c r="O42" s="141"/>
      <c r="P42" s="141"/>
      <c r="Q42" s="141"/>
      <c r="R42" s="141"/>
      <c r="V42" s="33">
        <v>2049</v>
      </c>
      <c r="W42" s="33"/>
      <c r="X42" s="33"/>
      <c r="Y42" s="33"/>
      <c r="Z42" s="33"/>
      <c r="IN42" s="34"/>
      <c r="IO42" s="34"/>
      <c r="IP42" s="34"/>
      <c r="IQ42" s="33"/>
    </row>
    <row r="43" spans="1:251" ht="18" customHeight="1">
      <c r="A43" s="125"/>
      <c r="B43" s="125"/>
      <c r="C43" s="125"/>
      <c r="D43" s="125"/>
      <c r="E43" s="125"/>
      <c r="F43" s="125"/>
      <c r="G43" s="125"/>
      <c r="H43" s="125"/>
      <c r="I43" s="125"/>
      <c r="K43" s="141"/>
      <c r="L43" s="141"/>
      <c r="M43" s="141"/>
      <c r="N43" s="141"/>
      <c r="O43" s="141"/>
      <c r="P43" s="141"/>
      <c r="Q43" s="141"/>
      <c r="R43" s="141"/>
      <c r="V43" s="33">
        <v>2050</v>
      </c>
      <c r="W43" s="33"/>
      <c r="X43" s="33"/>
      <c r="Y43" s="33"/>
      <c r="Z43" s="33"/>
      <c r="IN43" s="34"/>
      <c r="IO43" s="34"/>
      <c r="IP43" s="34"/>
      <c r="IQ43" s="33"/>
    </row>
    <row r="44" spans="11:251" ht="18" customHeight="1">
      <c r="K44" s="141"/>
      <c r="L44" s="141"/>
      <c r="M44" s="141"/>
      <c r="N44" s="141"/>
      <c r="O44" s="141"/>
      <c r="P44" s="141"/>
      <c r="Q44" s="141"/>
      <c r="R44" s="141"/>
      <c r="V44" s="33">
        <v>2051</v>
      </c>
      <c r="W44" s="33"/>
      <c r="X44" s="33"/>
      <c r="Y44" s="33"/>
      <c r="Z44" s="33"/>
      <c r="IN44" s="34"/>
      <c r="IO44" s="34"/>
      <c r="IP44" s="34"/>
      <c r="IQ44" s="33"/>
    </row>
    <row r="45" spans="11:251" ht="18" customHeight="1">
      <c r="K45" s="141"/>
      <c r="L45" s="141"/>
      <c r="M45" s="141"/>
      <c r="N45" s="141"/>
      <c r="O45" s="141"/>
      <c r="P45" s="141"/>
      <c r="Q45" s="141"/>
      <c r="R45" s="141"/>
      <c r="V45" s="33">
        <v>2052</v>
      </c>
      <c r="W45" s="33"/>
      <c r="X45" s="33"/>
      <c r="Y45" s="33"/>
      <c r="Z45" s="33"/>
      <c r="IN45" s="34"/>
      <c r="IO45" s="34"/>
      <c r="IP45" s="34"/>
      <c r="IQ45" s="33"/>
    </row>
    <row r="46" spans="11:251" ht="18" customHeight="1">
      <c r="K46" s="141"/>
      <c r="L46" s="141"/>
      <c r="M46" s="141"/>
      <c r="N46" s="141"/>
      <c r="O46" s="141"/>
      <c r="P46" s="141"/>
      <c r="Q46" s="141"/>
      <c r="R46" s="141"/>
      <c r="V46" s="33">
        <v>2053</v>
      </c>
      <c r="W46" s="33"/>
      <c r="X46" s="33"/>
      <c r="Y46" s="33"/>
      <c r="Z46" s="33"/>
      <c r="IN46" s="34"/>
      <c r="IO46" s="34"/>
      <c r="IP46" s="34"/>
      <c r="IQ46" s="33"/>
    </row>
    <row r="47" spans="11:251" ht="18" customHeight="1">
      <c r="K47" s="41"/>
      <c r="L47" s="41"/>
      <c r="M47" s="41"/>
      <c r="N47" s="41"/>
      <c r="O47" s="41"/>
      <c r="P47" s="41"/>
      <c r="Q47" s="41"/>
      <c r="R47" s="41"/>
      <c r="V47" s="33">
        <v>2054</v>
      </c>
      <c r="W47" s="33"/>
      <c r="X47" s="33"/>
      <c r="Y47" s="33"/>
      <c r="Z47" s="33"/>
      <c r="IN47" s="34"/>
      <c r="IO47" s="34"/>
      <c r="IP47" s="34"/>
      <c r="IQ47" s="33"/>
    </row>
    <row r="48" spans="11:251" ht="12.75">
      <c r="K48" s="41"/>
      <c r="L48" s="41"/>
      <c r="M48" s="41"/>
      <c r="N48" s="41"/>
      <c r="O48" s="41"/>
      <c r="P48" s="41"/>
      <c r="Q48" s="41"/>
      <c r="R48" s="41"/>
      <c r="V48" s="33">
        <v>2055</v>
      </c>
      <c r="W48" s="33"/>
      <c r="X48" s="33"/>
      <c r="Y48" s="33"/>
      <c r="Z48" s="33"/>
      <c r="IN48" s="34"/>
      <c r="IO48" s="34"/>
      <c r="IP48" s="34"/>
      <c r="IQ48" s="33"/>
    </row>
    <row r="49" spans="11:251" ht="12.75">
      <c r="K49" s="41"/>
      <c r="L49" s="41"/>
      <c r="M49" s="41"/>
      <c r="N49" s="41"/>
      <c r="O49" s="41"/>
      <c r="P49" s="41"/>
      <c r="Q49" s="41"/>
      <c r="R49" s="41"/>
      <c r="V49" s="33">
        <v>2056</v>
      </c>
      <c r="W49" s="33"/>
      <c r="X49" s="33"/>
      <c r="Y49" s="33"/>
      <c r="Z49" s="33"/>
      <c r="IN49" s="34"/>
      <c r="IO49" s="34"/>
      <c r="IP49" s="34"/>
      <c r="IQ49" s="33"/>
    </row>
    <row r="50" spans="11:251" ht="12.75">
      <c r="K50" s="41"/>
      <c r="L50" s="41"/>
      <c r="M50" s="41"/>
      <c r="N50" s="41"/>
      <c r="O50" s="41"/>
      <c r="P50" s="41"/>
      <c r="Q50" s="41"/>
      <c r="R50" s="41"/>
      <c r="V50" s="33">
        <v>2057</v>
      </c>
      <c r="W50" s="33"/>
      <c r="X50" s="33"/>
      <c r="Y50" s="33"/>
      <c r="Z50" s="33"/>
      <c r="IN50" s="34"/>
      <c r="IO50" s="34"/>
      <c r="IP50" s="34"/>
      <c r="IQ50" s="33"/>
    </row>
    <row r="51" spans="11:251" ht="12.75">
      <c r="K51" s="41"/>
      <c r="L51" s="41"/>
      <c r="M51" s="41"/>
      <c r="N51" s="41"/>
      <c r="O51" s="41"/>
      <c r="P51" s="41"/>
      <c r="Q51" s="41"/>
      <c r="R51" s="41"/>
      <c r="V51" s="33">
        <v>2058</v>
      </c>
      <c r="W51" s="33"/>
      <c r="X51" s="33"/>
      <c r="Y51" s="33"/>
      <c r="Z51" s="33"/>
      <c r="IN51" s="34"/>
      <c r="IO51" s="34"/>
      <c r="IP51" s="34"/>
      <c r="IQ51" s="33"/>
    </row>
    <row r="52" spans="11:251" ht="12.75">
      <c r="K52" s="41"/>
      <c r="L52" s="41"/>
      <c r="M52" s="41"/>
      <c r="N52" s="41"/>
      <c r="O52" s="41"/>
      <c r="P52" s="41"/>
      <c r="Q52" s="41"/>
      <c r="R52" s="41"/>
      <c r="V52" s="33">
        <v>2059</v>
      </c>
      <c r="W52" s="33"/>
      <c r="X52" s="33"/>
      <c r="Y52" s="33"/>
      <c r="Z52" s="33"/>
      <c r="IN52" s="34"/>
      <c r="IO52" s="34"/>
      <c r="IP52" s="34"/>
      <c r="IQ52" s="33"/>
    </row>
    <row r="53" spans="11:251" ht="12.75">
      <c r="K53" s="41"/>
      <c r="L53" s="41"/>
      <c r="M53" s="41"/>
      <c r="N53" s="41"/>
      <c r="O53" s="41"/>
      <c r="P53" s="41"/>
      <c r="Q53" s="41"/>
      <c r="R53" s="41"/>
      <c r="V53" s="33">
        <v>2060</v>
      </c>
      <c r="W53" s="33"/>
      <c r="X53" s="33"/>
      <c r="Y53" s="33"/>
      <c r="Z53" s="33"/>
      <c r="IN53" s="34"/>
      <c r="IO53" s="34"/>
      <c r="IP53" s="34"/>
      <c r="IQ53" s="33"/>
    </row>
    <row r="54" spans="11:251" ht="12.75">
      <c r="K54" s="41"/>
      <c r="L54" s="41"/>
      <c r="M54" s="41"/>
      <c r="N54" s="41"/>
      <c r="O54" s="41"/>
      <c r="P54" s="41"/>
      <c r="Q54" s="41"/>
      <c r="R54" s="41"/>
      <c r="V54" s="33">
        <v>2061</v>
      </c>
      <c r="W54" s="33"/>
      <c r="X54" s="33"/>
      <c r="Y54" s="33"/>
      <c r="Z54" s="33"/>
      <c r="IN54" s="34"/>
      <c r="IO54" s="34"/>
      <c r="IP54" s="34"/>
      <c r="IQ54" s="33"/>
    </row>
    <row r="55" spans="22:251" ht="12.75">
      <c r="V55" s="33">
        <v>2062</v>
      </c>
      <c r="W55" s="33"/>
      <c r="X55" s="33"/>
      <c r="Y55" s="33"/>
      <c r="Z55" s="33"/>
      <c r="IN55" s="34"/>
      <c r="IO55" s="34"/>
      <c r="IP55" s="34"/>
      <c r="IQ55" s="33"/>
    </row>
    <row r="56" spans="22:251" ht="12.75">
      <c r="V56" s="33">
        <v>2063</v>
      </c>
      <c r="W56" s="33"/>
      <c r="X56" s="33"/>
      <c r="Y56" s="33"/>
      <c r="Z56" s="33"/>
      <c r="IN56" s="34"/>
      <c r="IO56" s="34"/>
      <c r="IP56" s="34"/>
      <c r="IQ56" s="33"/>
    </row>
    <row r="57" spans="22:251" ht="12.75">
      <c r="V57" s="33">
        <v>2064</v>
      </c>
      <c r="W57" s="33"/>
      <c r="X57" s="33"/>
      <c r="Y57" s="33"/>
      <c r="Z57" s="33"/>
      <c r="IN57" s="34"/>
      <c r="IO57" s="34"/>
      <c r="IP57" s="34"/>
      <c r="IQ57" s="33"/>
    </row>
    <row r="58" spans="22:251" ht="12.75">
      <c r="V58" s="33">
        <v>2065</v>
      </c>
      <c r="W58" s="33"/>
      <c r="X58" s="33"/>
      <c r="Y58" s="33"/>
      <c r="Z58" s="33"/>
      <c r="IN58" s="34"/>
      <c r="IO58" s="34"/>
      <c r="IP58" s="34"/>
      <c r="IQ58" s="33"/>
    </row>
    <row r="59" spans="22:251" ht="12.75">
      <c r="V59" s="33">
        <v>2066</v>
      </c>
      <c r="W59" s="33"/>
      <c r="X59" s="33"/>
      <c r="Y59" s="33"/>
      <c r="Z59" s="33"/>
      <c r="IN59" s="34"/>
      <c r="IO59" s="34"/>
      <c r="IP59" s="34"/>
      <c r="IQ59" s="33"/>
    </row>
    <row r="60" spans="22:251" ht="12.75">
      <c r="V60" s="33">
        <v>2067</v>
      </c>
      <c r="W60" s="33"/>
      <c r="X60" s="33"/>
      <c r="Y60" s="33"/>
      <c r="Z60" s="33"/>
      <c r="IN60" s="34"/>
      <c r="IO60" s="34"/>
      <c r="IP60" s="34"/>
      <c r="IQ60" s="33"/>
    </row>
    <row r="61" spans="22:251" ht="12.75">
      <c r="V61" s="33">
        <v>2068</v>
      </c>
      <c r="W61" s="33"/>
      <c r="X61" s="33"/>
      <c r="Y61" s="33"/>
      <c r="Z61" s="33"/>
      <c r="IN61" s="34"/>
      <c r="IO61" s="34"/>
      <c r="IP61" s="34"/>
      <c r="IQ61" s="33"/>
    </row>
    <row r="62" spans="22:251" ht="12.75">
      <c r="V62" s="33">
        <v>2069</v>
      </c>
      <c r="W62" s="33"/>
      <c r="X62" s="33"/>
      <c r="Y62" s="33"/>
      <c r="Z62" s="33"/>
      <c r="IN62" s="34"/>
      <c r="IO62" s="34"/>
      <c r="IP62" s="34"/>
      <c r="IQ62" s="33"/>
    </row>
    <row r="63" spans="22:251" ht="12.75">
      <c r="V63" s="33">
        <v>2070</v>
      </c>
      <c r="W63" s="33"/>
      <c r="X63" s="33"/>
      <c r="Y63" s="33"/>
      <c r="Z63" s="33"/>
      <c r="IN63" s="34"/>
      <c r="IO63" s="34"/>
      <c r="IP63" s="34"/>
      <c r="IQ63" s="33"/>
    </row>
    <row r="64" spans="22:251" ht="12.75">
      <c r="V64" s="33">
        <v>2071</v>
      </c>
      <c r="W64" s="33"/>
      <c r="X64" s="33"/>
      <c r="Y64" s="33"/>
      <c r="Z64" s="33"/>
      <c r="IN64" s="34"/>
      <c r="IO64" s="34"/>
      <c r="IP64" s="34"/>
      <c r="IQ64" s="33"/>
    </row>
    <row r="65" spans="22:251" ht="12.75">
      <c r="V65" s="33">
        <v>2072</v>
      </c>
      <c r="W65" s="33"/>
      <c r="X65" s="33"/>
      <c r="Y65" s="33"/>
      <c r="Z65" s="33"/>
      <c r="IN65" s="34"/>
      <c r="IO65" s="34"/>
      <c r="IP65" s="34"/>
      <c r="IQ65" s="33"/>
    </row>
    <row r="66" spans="22:251" ht="12.75">
      <c r="V66" s="33">
        <v>2073</v>
      </c>
      <c r="W66" s="33"/>
      <c r="X66" s="33"/>
      <c r="Y66" s="33"/>
      <c r="Z66" s="33"/>
      <c r="IN66" s="34"/>
      <c r="IO66" s="34"/>
      <c r="IP66" s="34"/>
      <c r="IQ66" s="33"/>
    </row>
    <row r="67" spans="22:251" ht="12.75">
      <c r="V67" s="33">
        <v>2074</v>
      </c>
      <c r="W67" s="33"/>
      <c r="X67" s="33"/>
      <c r="Y67" s="33"/>
      <c r="Z67" s="33"/>
      <c r="IN67" s="34"/>
      <c r="IO67" s="34"/>
      <c r="IP67" s="34"/>
      <c r="IQ67" s="33"/>
    </row>
    <row r="68" spans="22:251" ht="12.75">
      <c r="V68" s="33">
        <v>2075</v>
      </c>
      <c r="W68" s="33"/>
      <c r="X68" s="33"/>
      <c r="Y68" s="33"/>
      <c r="Z68" s="33"/>
      <c r="IN68" s="34"/>
      <c r="IO68" s="34"/>
      <c r="IP68" s="34"/>
      <c r="IQ68" s="33"/>
    </row>
    <row r="69" spans="22:251" ht="12.75">
      <c r="V69" s="33">
        <v>2076</v>
      </c>
      <c r="W69" s="33"/>
      <c r="X69" s="33"/>
      <c r="Y69" s="33"/>
      <c r="Z69" s="33"/>
      <c r="IN69" s="34"/>
      <c r="IO69" s="34"/>
      <c r="IP69" s="34"/>
      <c r="IQ69" s="33"/>
    </row>
    <row r="70" spans="22:251" ht="12.75">
      <c r="V70" s="33">
        <v>2077</v>
      </c>
      <c r="W70" s="33"/>
      <c r="X70" s="33"/>
      <c r="Y70" s="33"/>
      <c r="Z70" s="33"/>
      <c r="IN70" s="34"/>
      <c r="IO70" s="34"/>
      <c r="IP70" s="34"/>
      <c r="IQ70" s="33"/>
    </row>
    <row r="71" spans="22:251" ht="12.75">
      <c r="V71" s="33">
        <v>2078</v>
      </c>
      <c r="W71" s="33"/>
      <c r="X71" s="33"/>
      <c r="Y71" s="33"/>
      <c r="Z71" s="33"/>
      <c r="IN71" s="34"/>
      <c r="IO71" s="34"/>
      <c r="IP71" s="34"/>
      <c r="IQ71" s="33"/>
    </row>
    <row r="72" spans="22:251" ht="12.75">
      <c r="V72" s="33">
        <v>2079</v>
      </c>
      <c r="W72" s="33"/>
      <c r="X72" s="33"/>
      <c r="Y72" s="33"/>
      <c r="Z72" s="33"/>
      <c r="IN72" s="34"/>
      <c r="IO72" s="34"/>
      <c r="IP72" s="34"/>
      <c r="IQ72" s="33"/>
    </row>
    <row r="73" spans="22:251" ht="12.75">
      <c r="V73" s="33">
        <v>2080</v>
      </c>
      <c r="W73" s="33"/>
      <c r="X73" s="33"/>
      <c r="Y73" s="33"/>
      <c r="Z73" s="33"/>
      <c r="IN73" s="34"/>
      <c r="IO73" s="34"/>
      <c r="IP73" s="34"/>
      <c r="IQ73" s="33"/>
    </row>
    <row r="74" spans="22:251" ht="12.75">
      <c r="V74" s="33">
        <v>2081</v>
      </c>
      <c r="W74" s="33"/>
      <c r="X74" s="33"/>
      <c r="Y74" s="33"/>
      <c r="Z74" s="33"/>
      <c r="IN74" s="34"/>
      <c r="IO74" s="34"/>
      <c r="IP74" s="34"/>
      <c r="IQ74" s="33"/>
    </row>
    <row r="75" spans="22:251" ht="12.75">
      <c r="V75" s="33">
        <v>2082</v>
      </c>
      <c r="W75" s="33"/>
      <c r="X75" s="33"/>
      <c r="Y75" s="33"/>
      <c r="Z75" s="33"/>
      <c r="IN75" s="34"/>
      <c r="IO75" s="34"/>
      <c r="IP75" s="34"/>
      <c r="IQ75" s="33"/>
    </row>
    <row r="76" spans="22:251" ht="12.75">
      <c r="V76" s="33">
        <v>2083</v>
      </c>
      <c r="W76" s="33"/>
      <c r="X76" s="33"/>
      <c r="Y76" s="33"/>
      <c r="Z76" s="33"/>
      <c r="IN76" s="34"/>
      <c r="IO76" s="34"/>
      <c r="IP76" s="34"/>
      <c r="IQ76" s="33"/>
    </row>
    <row r="77" spans="22:251" ht="12.75">
      <c r="V77" s="33">
        <v>2084</v>
      </c>
      <c r="W77" s="33"/>
      <c r="X77" s="33"/>
      <c r="Y77" s="33"/>
      <c r="Z77" s="33"/>
      <c r="IN77" s="34"/>
      <c r="IO77" s="34"/>
      <c r="IP77" s="34"/>
      <c r="IQ77" s="33"/>
    </row>
    <row r="78" spans="22:251" ht="12.75">
      <c r="V78" s="33">
        <v>2085</v>
      </c>
      <c r="W78" s="33"/>
      <c r="X78" s="33"/>
      <c r="Y78" s="33"/>
      <c r="Z78" s="33"/>
      <c r="IN78" s="34"/>
      <c r="IO78" s="34"/>
      <c r="IP78" s="34"/>
      <c r="IQ78" s="33"/>
    </row>
    <row r="79" spans="22:251" ht="12.75">
      <c r="V79" s="33">
        <v>2086</v>
      </c>
      <c r="W79" s="33"/>
      <c r="X79" s="33"/>
      <c r="Y79" s="33"/>
      <c r="Z79" s="33"/>
      <c r="IN79" s="34"/>
      <c r="IO79" s="34"/>
      <c r="IP79" s="34"/>
      <c r="IQ79" s="33"/>
    </row>
    <row r="80" spans="22:251" ht="12.75">
      <c r="V80" s="33">
        <v>2087</v>
      </c>
      <c r="W80" s="33"/>
      <c r="X80" s="33"/>
      <c r="Y80" s="33"/>
      <c r="Z80" s="33"/>
      <c r="IN80" s="34"/>
      <c r="IO80" s="34"/>
      <c r="IP80" s="34"/>
      <c r="IQ80" s="33"/>
    </row>
    <row r="81" spans="22:251" ht="12.75">
      <c r="V81" s="33">
        <v>2088</v>
      </c>
      <c r="W81" s="33"/>
      <c r="X81" s="33"/>
      <c r="Y81" s="33"/>
      <c r="Z81" s="33"/>
      <c r="IN81" s="34"/>
      <c r="IO81" s="34"/>
      <c r="IP81" s="34"/>
      <c r="IQ81" s="33"/>
    </row>
    <row r="82" spans="22:251" ht="12.75">
      <c r="V82" s="33">
        <v>2089</v>
      </c>
      <c r="W82" s="33"/>
      <c r="X82" s="33"/>
      <c r="Y82" s="33"/>
      <c r="Z82" s="33"/>
      <c r="IN82" s="34"/>
      <c r="IO82" s="34"/>
      <c r="IP82" s="34"/>
      <c r="IQ82" s="33"/>
    </row>
    <row r="83" spans="22:251" ht="12.75">
      <c r="V83" s="33">
        <v>2090</v>
      </c>
      <c r="W83" s="33"/>
      <c r="X83" s="33"/>
      <c r="Y83" s="33"/>
      <c r="Z83" s="33"/>
      <c r="IN83" s="34"/>
      <c r="IO83" s="34"/>
      <c r="IP83" s="34"/>
      <c r="IQ83" s="33"/>
    </row>
    <row r="84" spans="22:251" ht="12.75">
      <c r="V84" s="33">
        <v>2091</v>
      </c>
      <c r="W84" s="33"/>
      <c r="X84" s="33"/>
      <c r="Y84" s="33"/>
      <c r="Z84" s="33"/>
      <c r="IN84" s="34"/>
      <c r="IO84" s="34"/>
      <c r="IP84" s="34"/>
      <c r="IQ84" s="33"/>
    </row>
    <row r="85" spans="22:251" ht="12.75">
      <c r="V85" s="33">
        <v>2092</v>
      </c>
      <c r="W85" s="33"/>
      <c r="X85" s="33"/>
      <c r="Y85" s="33"/>
      <c r="Z85" s="33"/>
      <c r="IN85" s="34"/>
      <c r="IO85" s="34"/>
      <c r="IP85" s="34"/>
      <c r="IQ85" s="33"/>
    </row>
    <row r="86" spans="22:251" ht="12.75">
      <c r="V86" s="33">
        <v>2093</v>
      </c>
      <c r="W86" s="33"/>
      <c r="X86" s="33"/>
      <c r="Y86" s="33"/>
      <c r="Z86" s="33"/>
      <c r="IN86" s="34"/>
      <c r="IO86" s="34"/>
      <c r="IP86" s="34"/>
      <c r="IQ86" s="33"/>
    </row>
    <row r="87" spans="22:251" ht="12.75">
      <c r="V87" s="33">
        <v>2094</v>
      </c>
      <c r="W87" s="33"/>
      <c r="X87" s="33"/>
      <c r="Y87" s="33"/>
      <c r="Z87" s="33"/>
      <c r="IN87" s="34"/>
      <c r="IO87" s="34"/>
      <c r="IP87" s="34"/>
      <c r="IQ87" s="33"/>
    </row>
    <row r="88" spans="22:251" ht="12.75">
      <c r="V88" s="33">
        <v>2095</v>
      </c>
      <c r="W88" s="33"/>
      <c r="X88" s="33"/>
      <c r="Y88" s="33"/>
      <c r="Z88" s="33"/>
      <c r="IN88" s="34"/>
      <c r="IO88" s="34"/>
      <c r="IP88" s="34"/>
      <c r="IQ88" s="33"/>
    </row>
    <row r="89" spans="22:251" ht="12.75">
      <c r="V89" s="33">
        <v>2096</v>
      </c>
      <c r="W89" s="33"/>
      <c r="X89" s="33"/>
      <c r="Y89" s="33"/>
      <c r="Z89" s="33"/>
      <c r="IN89" s="34"/>
      <c r="IO89" s="34"/>
      <c r="IP89" s="34"/>
      <c r="IQ89" s="33"/>
    </row>
    <row r="90" spans="22:251" ht="12.75">
      <c r="V90" s="33">
        <v>2097</v>
      </c>
      <c r="W90" s="33"/>
      <c r="X90" s="33"/>
      <c r="Y90" s="33"/>
      <c r="Z90" s="33"/>
      <c r="IN90" s="34"/>
      <c r="IO90" s="34"/>
      <c r="IP90" s="34"/>
      <c r="IQ90" s="33"/>
    </row>
    <row r="91" spans="22:251" ht="12.75">
      <c r="V91" s="33">
        <v>2098</v>
      </c>
      <c r="W91" s="33"/>
      <c r="X91" s="33"/>
      <c r="Y91" s="33"/>
      <c r="Z91" s="33"/>
      <c r="IN91" s="34"/>
      <c r="IO91" s="34"/>
      <c r="IP91" s="34"/>
      <c r="IQ91" s="33"/>
    </row>
    <row r="92" spans="22:251" ht="12.75">
      <c r="V92" s="33">
        <v>2099</v>
      </c>
      <c r="W92" s="33"/>
      <c r="X92" s="33"/>
      <c r="Y92" s="33"/>
      <c r="Z92" s="33"/>
      <c r="IN92" s="34"/>
      <c r="IO92" s="34"/>
      <c r="IP92" s="34"/>
      <c r="IQ92" s="33"/>
    </row>
    <row r="93" spans="22:251" ht="12.75">
      <c r="V93" s="33">
        <v>2097</v>
      </c>
      <c r="W93" s="33"/>
      <c r="X93" s="33"/>
      <c r="Y93" s="33"/>
      <c r="Z93" s="33"/>
      <c r="IN93" s="34"/>
      <c r="IO93" s="34"/>
      <c r="IP93" s="34"/>
      <c r="IQ93" s="34"/>
    </row>
    <row r="94" spans="22:256" ht="12.75">
      <c r="V94" s="34"/>
      <c r="W94" s="34"/>
      <c r="X94" s="34"/>
      <c r="Y94" s="34"/>
      <c r="Z94" s="34"/>
      <c r="IN94" s="34"/>
      <c r="IO94" s="34"/>
      <c r="IP94" s="34"/>
      <c r="IQ94" s="34"/>
      <c r="IR94" s="34"/>
      <c r="IS94" s="34"/>
      <c r="IT94" s="34"/>
      <c r="IU94" s="34"/>
      <c r="IV94" s="34"/>
    </row>
    <row r="95" spans="248:256" ht="12.75">
      <c r="IN95" s="34"/>
      <c r="IO95" s="34"/>
      <c r="IP95" s="34"/>
      <c r="IQ95" s="34"/>
      <c r="IR95" s="34"/>
      <c r="IS95" s="34"/>
      <c r="IT95" s="34"/>
      <c r="IU95" s="34"/>
      <c r="IV95" s="34"/>
    </row>
    <row r="96" spans="248:256" ht="12.75">
      <c r="IN96" s="34"/>
      <c r="IO96" s="34"/>
      <c r="IP96" s="34"/>
      <c r="IQ96" s="34"/>
      <c r="IR96" s="34"/>
      <c r="IS96" s="34"/>
      <c r="IT96" s="34"/>
      <c r="IU96" s="34"/>
      <c r="IV96" s="34"/>
    </row>
    <row r="97" spans="248:256" ht="12.75">
      <c r="IN97" s="34"/>
      <c r="IO97" s="34"/>
      <c r="IP97" s="34"/>
      <c r="IQ97" s="34"/>
      <c r="IR97" s="34"/>
      <c r="IS97" s="34"/>
      <c r="IT97" s="34"/>
      <c r="IU97" s="34"/>
      <c r="IV97" s="34"/>
    </row>
    <row r="98" spans="248:256" ht="12.75">
      <c r="IN98" s="34"/>
      <c r="IO98" s="34"/>
      <c r="IP98" s="34"/>
      <c r="IQ98" s="34"/>
      <c r="IR98" s="34"/>
      <c r="IS98" s="34"/>
      <c r="IT98" s="34"/>
      <c r="IU98" s="34"/>
      <c r="IV98" s="34"/>
    </row>
    <row r="99" spans="248:256" ht="12.75">
      <c r="IN99" s="34"/>
      <c r="IO99" s="34"/>
      <c r="IP99" s="34"/>
      <c r="IQ99" s="34"/>
      <c r="IU99" s="34"/>
      <c r="IV99" s="34"/>
    </row>
    <row r="100" spans="248:256" ht="12.75">
      <c r="IN100" s="34"/>
      <c r="IO100" s="34"/>
      <c r="IP100" s="34"/>
      <c r="IQ100" s="34"/>
      <c r="IU100" s="34"/>
      <c r="IV100" s="34"/>
    </row>
    <row r="101" spans="248:256" ht="12.75">
      <c r="IN101" s="34"/>
      <c r="IO101" s="34"/>
      <c r="IP101" s="34"/>
      <c r="IQ101" s="34"/>
      <c r="IU101" s="34"/>
      <c r="IV101" s="34"/>
    </row>
    <row r="102" spans="248:256" ht="12.75">
      <c r="IN102" s="34"/>
      <c r="IO102" s="34"/>
      <c r="IP102" s="34"/>
      <c r="IQ102" s="34"/>
      <c r="IU102" s="34"/>
      <c r="IV102" s="34"/>
    </row>
    <row r="103" spans="248:256" ht="12.75">
      <c r="IN103" s="34"/>
      <c r="IO103" s="34"/>
      <c r="IP103" s="34"/>
      <c r="IQ103" s="34"/>
      <c r="IU103" s="34"/>
      <c r="IV103" s="34"/>
    </row>
    <row r="104" spans="248:256" ht="12.75">
      <c r="IN104" s="34"/>
      <c r="IO104" s="34"/>
      <c r="IP104" s="34"/>
      <c r="IQ104" s="34"/>
      <c r="IU104" s="34"/>
      <c r="IV104" s="34"/>
    </row>
  </sheetData>
  <sheetProtection password="879C" sheet="1" objects="1" scenarios="1"/>
  <mergeCells count="30">
    <mergeCell ref="K12:R12"/>
    <mergeCell ref="A1:I1"/>
    <mergeCell ref="K2:R2"/>
    <mergeCell ref="K3:Q3"/>
    <mergeCell ref="K4:R4"/>
    <mergeCell ref="K5:R5"/>
    <mergeCell ref="K6:R6"/>
    <mergeCell ref="K7:M7"/>
    <mergeCell ref="K9:R9"/>
    <mergeCell ref="K10:R10"/>
    <mergeCell ref="K11:U11"/>
    <mergeCell ref="A9:I10"/>
    <mergeCell ref="K39:R39"/>
    <mergeCell ref="K13:M13"/>
    <mergeCell ref="C22:H22"/>
    <mergeCell ref="C23:H23"/>
    <mergeCell ref="C24:H24"/>
    <mergeCell ref="C25:H25"/>
    <mergeCell ref="B26:H26"/>
    <mergeCell ref="C27:H27"/>
    <mergeCell ref="C28:H28"/>
    <mergeCell ref="K36:R36"/>
    <mergeCell ref="K37:R37"/>
    <mergeCell ref="K46:R46"/>
    <mergeCell ref="K40:R40"/>
    <mergeCell ref="K41:R41"/>
    <mergeCell ref="K42:R42"/>
    <mergeCell ref="K43:R43"/>
    <mergeCell ref="K44:R44"/>
    <mergeCell ref="K45:R45"/>
  </mergeCells>
  <dataValidations count="4">
    <dataValidation type="list" allowBlank="1" showInputMessage="1" showErrorMessage="1" sqref="C24:H24">
      <formula1>$W$3:$W$7</formula1>
    </dataValidation>
    <dataValidation type="list" allowBlank="1" showInputMessage="1" showErrorMessage="1" sqref="C22:H22">
      <formula1>$X$3:$X$26</formula1>
    </dataValidation>
    <dataValidation type="list" allowBlank="1" showInputMessage="1" showErrorMessage="1" sqref="C23:H23">
      <formula1>$U$3:$U$5</formula1>
    </dataValidation>
    <dataValidation type="list" allowBlank="1" showInputMessage="1" showErrorMessage="1" sqref="C25:H25">
      <formula1>$V$3:$V$93</formula1>
    </dataValidation>
  </dataValidations>
  <hyperlinks>
    <hyperlink ref="K5:R5" location="пКШ!A1" display="пкШ: Годишни, просечни коефициенти на штета и стандардна девијација"/>
    <hyperlink ref="K6:R6" location="пЕР!A1" display="пЕР: Пресметка на еквилизационата резерва"/>
  </hyperlink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showGridLines="0" zoomScale="98" zoomScaleNormal="98" zoomScalePageLayoutView="0" workbookViewId="0" topLeftCell="A1">
      <selection activeCell="A11" sqref="A11:IV11"/>
    </sheetView>
  </sheetViews>
  <sheetFormatPr defaultColWidth="9.00390625" defaultRowHeight="14.25"/>
  <cols>
    <col min="1" max="1" width="45.50390625" style="1" customWidth="1"/>
    <col min="2" max="2" width="4.50390625" style="2" customWidth="1"/>
    <col min="3" max="6" width="10.625" style="2" customWidth="1"/>
    <col min="7" max="8" width="13.125" style="2" customWidth="1"/>
    <col min="9" max="9" width="11.375" style="2" customWidth="1"/>
    <col min="10" max="16384" width="9.00390625" style="2" customWidth="1"/>
  </cols>
  <sheetData>
    <row r="1" spans="1:9" ht="14.25">
      <c r="A1" s="52" t="s">
        <v>94</v>
      </c>
      <c r="B1" s="53"/>
      <c r="C1" s="53"/>
      <c r="D1" s="53"/>
      <c r="E1" s="53"/>
      <c r="F1" s="53"/>
      <c r="G1" s="53"/>
      <c r="H1" s="53"/>
      <c r="I1" s="53"/>
    </row>
    <row r="2" spans="1:9" ht="14.25">
      <c r="A2" s="54"/>
      <c r="B2" s="53"/>
      <c r="C2" s="53"/>
      <c r="D2" s="53"/>
      <c r="E2" s="53"/>
      <c r="F2" s="53"/>
      <c r="G2" s="53"/>
      <c r="H2" s="53"/>
      <c r="I2" s="53"/>
    </row>
    <row r="3" spans="1:9" ht="14.25">
      <c r="A3" s="28" t="str">
        <f>'ЕР-Почетна'!C23</f>
        <v>(група)</v>
      </c>
      <c r="B3" s="53"/>
      <c r="C3" s="53"/>
      <c r="D3" s="53"/>
      <c r="E3" s="53"/>
      <c r="F3" s="53"/>
      <c r="G3" s="53"/>
      <c r="H3" s="53"/>
      <c r="I3" s="53"/>
    </row>
    <row r="4" spans="1:10" ht="14.25">
      <c r="A4" s="28" t="str">
        <f>'ЕР-Почетна'!C22</f>
        <v>(назив на друштво)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ht="14.25">
      <c r="A5" s="28" t="str">
        <f>'ЕР-Почетна'!C24</f>
        <v>(период)</v>
      </c>
      <c r="B5" s="53"/>
      <c r="C5" s="53"/>
      <c r="D5" s="53"/>
      <c r="E5" s="53"/>
      <c r="F5" s="53"/>
      <c r="G5" s="53"/>
      <c r="H5" s="53"/>
      <c r="I5" s="53"/>
      <c r="J5" s="53"/>
    </row>
    <row r="6" spans="1:10" ht="14.25">
      <c r="A6" s="29" t="str">
        <f>'ЕР-Почетна'!C25</f>
        <v>(тековна година)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ht="17.25" customHeight="1">
      <c r="A7" s="164" t="s">
        <v>93</v>
      </c>
      <c r="B7" s="164"/>
      <c r="C7" s="164"/>
      <c r="D7" s="164"/>
      <c r="E7" s="164"/>
      <c r="F7" s="164"/>
      <c r="G7" s="164"/>
      <c r="H7" s="164"/>
      <c r="I7" s="164"/>
      <c r="J7" s="53"/>
    </row>
    <row r="8" spans="1:10" ht="21" customHeight="1" thickBot="1">
      <c r="A8" s="165"/>
      <c r="B8" s="165"/>
      <c r="C8" s="165"/>
      <c r="D8" s="165"/>
      <c r="E8" s="165"/>
      <c r="F8" s="165"/>
      <c r="G8" s="165"/>
      <c r="H8" s="165"/>
      <c r="I8" s="53"/>
      <c r="J8" s="53"/>
    </row>
    <row r="9" spans="1:10" ht="44.25" customHeight="1" thickTop="1">
      <c r="A9" s="173" t="s">
        <v>19</v>
      </c>
      <c r="B9" s="162" t="s">
        <v>20</v>
      </c>
      <c r="C9" s="170" t="s">
        <v>50</v>
      </c>
      <c r="D9" s="171"/>
      <c r="E9" s="171"/>
      <c r="F9" s="171"/>
      <c r="G9" s="172"/>
      <c r="H9" s="166" t="s">
        <v>58</v>
      </c>
      <c r="I9" s="168" t="s">
        <v>59</v>
      </c>
      <c r="J9" s="53"/>
    </row>
    <row r="10" spans="1:12" s="4" customFormat="1" ht="55.5" customHeight="1">
      <c r="A10" s="174"/>
      <c r="B10" s="163"/>
      <c r="C10" s="136" t="s">
        <v>18</v>
      </c>
      <c r="D10" s="137" t="s">
        <v>46</v>
      </c>
      <c r="E10" s="137" t="s">
        <v>47</v>
      </c>
      <c r="F10" s="137" t="s">
        <v>48</v>
      </c>
      <c r="G10" s="137" t="s">
        <v>49</v>
      </c>
      <c r="H10" s="167"/>
      <c r="I10" s="169"/>
      <c r="J10" s="64"/>
      <c r="K10" s="7"/>
      <c r="L10"/>
    </row>
    <row r="11" spans="1:10" s="3" customFormat="1" ht="14.25">
      <c r="A11" s="119"/>
      <c r="B11" s="115"/>
      <c r="C11" s="116">
        <v>1</v>
      </c>
      <c r="D11" s="117">
        <v>2</v>
      </c>
      <c r="E11" s="117">
        <v>3</v>
      </c>
      <c r="F11" s="117">
        <v>4</v>
      </c>
      <c r="G11" s="117">
        <v>5</v>
      </c>
      <c r="H11" s="117">
        <v>6</v>
      </c>
      <c r="I11" s="118">
        <v>7</v>
      </c>
      <c r="J11" s="65"/>
    </row>
    <row r="12" spans="1:12" ht="14.25">
      <c r="A12" s="120" t="s">
        <v>21</v>
      </c>
      <c r="B12" s="55" t="s">
        <v>0</v>
      </c>
      <c r="C12" s="19"/>
      <c r="D12" s="20"/>
      <c r="E12" s="20"/>
      <c r="F12" s="20"/>
      <c r="G12" s="20"/>
      <c r="H12" s="58">
        <f aca="true" t="shared" si="0" ref="H12:H29">IF(SUM(C12:G12)&lt;&gt;0,AVERAGE(C12:G12),"")</f>
      </c>
      <c r="I12" s="59">
        <f aca="true" t="shared" si="1" ref="I12:I29">IF(SUM(C12:G12)&lt;&gt;0,STDEVA(C12:G12),"")</f>
      </c>
      <c r="J12" s="53"/>
      <c r="L12"/>
    </row>
    <row r="13" spans="1:10" ht="14.25">
      <c r="A13" s="121" t="s">
        <v>22</v>
      </c>
      <c r="B13" s="56" t="s">
        <v>1</v>
      </c>
      <c r="C13" s="21"/>
      <c r="D13" s="22"/>
      <c r="E13" s="22"/>
      <c r="F13" s="22"/>
      <c r="G13" s="22"/>
      <c r="H13" s="60">
        <f t="shared" si="0"/>
      </c>
      <c r="I13" s="61">
        <f t="shared" si="1"/>
      </c>
      <c r="J13" s="53"/>
    </row>
    <row r="14" spans="1:12" ht="15">
      <c r="A14" s="121" t="s">
        <v>23</v>
      </c>
      <c r="B14" s="56" t="s">
        <v>2</v>
      </c>
      <c r="C14" s="21"/>
      <c r="D14" s="22"/>
      <c r="E14" s="22"/>
      <c r="F14" s="22"/>
      <c r="G14" s="22"/>
      <c r="H14" s="60">
        <f t="shared" si="0"/>
      </c>
      <c r="I14" s="61">
        <f t="shared" si="1"/>
      </c>
      <c r="J14" s="53"/>
      <c r="K14" s="5"/>
      <c r="L14"/>
    </row>
    <row r="15" spans="1:10" ht="14.25">
      <c r="A15" s="121" t="s">
        <v>24</v>
      </c>
      <c r="B15" s="56" t="s">
        <v>3</v>
      </c>
      <c r="C15" s="21"/>
      <c r="D15" s="22"/>
      <c r="E15" s="22"/>
      <c r="F15" s="22"/>
      <c r="G15" s="22"/>
      <c r="H15" s="60">
        <f t="shared" si="0"/>
      </c>
      <c r="I15" s="61">
        <f t="shared" si="1"/>
      </c>
      <c r="J15" s="53"/>
    </row>
    <row r="16" spans="1:10" ht="14.25">
      <c r="A16" s="121" t="s">
        <v>25</v>
      </c>
      <c r="B16" s="56" t="s">
        <v>4</v>
      </c>
      <c r="C16" s="21"/>
      <c r="D16" s="22"/>
      <c r="E16" s="22"/>
      <c r="F16" s="22"/>
      <c r="G16" s="22"/>
      <c r="H16" s="60">
        <f t="shared" si="0"/>
      </c>
      <c r="I16" s="61">
        <f t="shared" si="1"/>
      </c>
      <c r="J16" s="53"/>
    </row>
    <row r="17" spans="1:11" ht="14.25">
      <c r="A17" s="121" t="s">
        <v>26</v>
      </c>
      <c r="B17" s="56" t="s">
        <v>5</v>
      </c>
      <c r="C17" s="21"/>
      <c r="D17" s="22"/>
      <c r="E17" s="22"/>
      <c r="F17" s="22"/>
      <c r="G17" s="22"/>
      <c r="H17" s="60">
        <f t="shared" si="0"/>
      </c>
      <c r="I17" s="61">
        <f t="shared" si="1"/>
      </c>
      <c r="J17" s="53"/>
      <c r="K17" s="6"/>
    </row>
    <row r="18" spans="1:10" ht="14.25">
      <c r="A18" s="121" t="s">
        <v>27</v>
      </c>
      <c r="B18" s="56" t="s">
        <v>6</v>
      </c>
      <c r="C18" s="21"/>
      <c r="D18" s="22"/>
      <c r="E18" s="22"/>
      <c r="F18" s="22"/>
      <c r="G18" s="22"/>
      <c r="H18" s="60">
        <f t="shared" si="0"/>
      </c>
      <c r="I18" s="61">
        <f t="shared" si="1"/>
      </c>
      <c r="J18" s="53"/>
    </row>
    <row r="19" spans="1:10" ht="14.25">
      <c r="A19" s="121" t="s">
        <v>28</v>
      </c>
      <c r="B19" s="56" t="s">
        <v>7</v>
      </c>
      <c r="C19" s="21"/>
      <c r="D19" s="22"/>
      <c r="E19" s="22"/>
      <c r="F19" s="22"/>
      <c r="G19" s="22"/>
      <c r="H19" s="60">
        <f t="shared" si="0"/>
      </c>
      <c r="I19" s="61">
        <f t="shared" si="1"/>
      </c>
      <c r="J19" s="53"/>
    </row>
    <row r="20" spans="1:10" ht="14.25">
      <c r="A20" s="121" t="s">
        <v>29</v>
      </c>
      <c r="B20" s="56" t="s">
        <v>8</v>
      </c>
      <c r="C20" s="21"/>
      <c r="D20" s="22"/>
      <c r="E20" s="22"/>
      <c r="F20" s="22"/>
      <c r="G20" s="22"/>
      <c r="H20" s="60">
        <f t="shared" si="0"/>
      </c>
      <c r="I20" s="61">
        <f t="shared" si="1"/>
      </c>
      <c r="J20" s="53"/>
    </row>
    <row r="21" spans="1:10" ht="14.25">
      <c r="A21" s="121" t="s">
        <v>30</v>
      </c>
      <c r="B21" s="56" t="s">
        <v>9</v>
      </c>
      <c r="C21" s="21"/>
      <c r="D21" s="22"/>
      <c r="E21" s="22"/>
      <c r="F21" s="22"/>
      <c r="G21" s="22"/>
      <c r="H21" s="60">
        <f t="shared" si="0"/>
      </c>
      <c r="I21" s="61">
        <f t="shared" si="1"/>
      </c>
      <c r="J21" s="53"/>
    </row>
    <row r="22" spans="1:10" ht="14.25">
      <c r="A22" s="121" t="s">
        <v>31</v>
      </c>
      <c r="B22" s="56" t="s">
        <v>10</v>
      </c>
      <c r="C22" s="21"/>
      <c r="D22" s="22"/>
      <c r="E22" s="22"/>
      <c r="F22" s="22"/>
      <c r="G22" s="22"/>
      <c r="H22" s="60">
        <f t="shared" si="0"/>
      </c>
      <c r="I22" s="61">
        <f t="shared" si="1"/>
      </c>
      <c r="J22" s="53"/>
    </row>
    <row r="23" spans="1:10" ht="14.25">
      <c r="A23" s="121" t="s">
        <v>32</v>
      </c>
      <c r="B23" s="56" t="s">
        <v>11</v>
      </c>
      <c r="C23" s="21"/>
      <c r="D23" s="22"/>
      <c r="E23" s="22"/>
      <c r="F23" s="22"/>
      <c r="G23" s="22"/>
      <c r="H23" s="60">
        <f t="shared" si="0"/>
      </c>
      <c r="I23" s="61">
        <f t="shared" si="1"/>
      </c>
      <c r="J23" s="53"/>
    </row>
    <row r="24" spans="1:10" ht="14.25">
      <c r="A24" s="121" t="s">
        <v>33</v>
      </c>
      <c r="B24" s="56" t="s">
        <v>12</v>
      </c>
      <c r="C24" s="21"/>
      <c r="D24" s="22"/>
      <c r="E24" s="22"/>
      <c r="F24" s="22"/>
      <c r="G24" s="22"/>
      <c r="H24" s="60">
        <f t="shared" si="0"/>
      </c>
      <c r="I24" s="61">
        <f t="shared" si="1"/>
      </c>
      <c r="J24" s="53"/>
    </row>
    <row r="25" spans="1:10" ht="14.25">
      <c r="A25" s="121" t="s">
        <v>34</v>
      </c>
      <c r="B25" s="56" t="s">
        <v>13</v>
      </c>
      <c r="C25" s="21"/>
      <c r="D25" s="22"/>
      <c r="E25" s="22"/>
      <c r="F25" s="22"/>
      <c r="G25" s="22"/>
      <c r="H25" s="60">
        <f t="shared" si="0"/>
      </c>
      <c r="I25" s="61">
        <f t="shared" si="1"/>
      </c>
      <c r="J25" s="53"/>
    </row>
    <row r="26" spans="1:10" ht="14.25">
      <c r="A26" s="121" t="s">
        <v>35</v>
      </c>
      <c r="B26" s="56" t="s">
        <v>14</v>
      </c>
      <c r="C26" s="21"/>
      <c r="D26" s="22"/>
      <c r="E26" s="22"/>
      <c r="F26" s="22"/>
      <c r="G26" s="22"/>
      <c r="H26" s="60">
        <f t="shared" si="0"/>
      </c>
      <c r="I26" s="61">
        <f t="shared" si="1"/>
      </c>
      <c r="J26" s="53"/>
    </row>
    <row r="27" spans="1:10" ht="14.25">
      <c r="A27" s="121" t="s">
        <v>36</v>
      </c>
      <c r="B27" s="56" t="s">
        <v>15</v>
      </c>
      <c r="C27" s="21"/>
      <c r="D27" s="22"/>
      <c r="E27" s="22"/>
      <c r="F27" s="22"/>
      <c r="G27" s="22"/>
      <c r="H27" s="60">
        <f t="shared" si="0"/>
      </c>
      <c r="I27" s="61">
        <f t="shared" si="1"/>
      </c>
      <c r="J27" s="53"/>
    </row>
    <row r="28" spans="1:10" ht="14.25">
      <c r="A28" s="121" t="s">
        <v>37</v>
      </c>
      <c r="B28" s="56" t="s">
        <v>16</v>
      </c>
      <c r="C28" s="21"/>
      <c r="D28" s="22"/>
      <c r="E28" s="22"/>
      <c r="F28" s="22"/>
      <c r="G28" s="22"/>
      <c r="H28" s="60">
        <f t="shared" si="0"/>
      </c>
      <c r="I28" s="61">
        <f t="shared" si="1"/>
      </c>
      <c r="J28" s="53"/>
    </row>
    <row r="29" spans="1:10" ht="15" thickBot="1">
      <c r="A29" s="122" t="s">
        <v>38</v>
      </c>
      <c r="B29" s="57" t="s">
        <v>17</v>
      </c>
      <c r="C29" s="23"/>
      <c r="D29" s="24"/>
      <c r="E29" s="24"/>
      <c r="F29" s="24"/>
      <c r="G29" s="24"/>
      <c r="H29" s="62">
        <f t="shared" si="0"/>
      </c>
      <c r="I29" s="63">
        <f t="shared" si="1"/>
      </c>
      <c r="J29" s="53"/>
    </row>
    <row r="30" spans="1:10" ht="25.5" customHeight="1" thickTop="1">
      <c r="A30" s="160" t="s">
        <v>60</v>
      </c>
      <c r="B30" s="160"/>
      <c r="C30" s="160"/>
      <c r="D30" s="160"/>
      <c r="E30" s="160"/>
      <c r="F30" s="160"/>
      <c r="G30" s="160"/>
      <c r="H30" s="160"/>
      <c r="I30" s="160"/>
      <c r="J30" s="53"/>
    </row>
    <row r="31" spans="1:10" ht="13.5" customHeight="1">
      <c r="A31" s="161" t="s">
        <v>61</v>
      </c>
      <c r="B31" s="161"/>
      <c r="C31" s="161"/>
      <c r="D31" s="161"/>
      <c r="E31" s="161"/>
      <c r="F31" s="161"/>
      <c r="G31" s="161"/>
      <c r="H31" s="161"/>
      <c r="I31" s="161"/>
      <c r="J31" s="53"/>
    </row>
    <row r="32" spans="1:10" ht="15" customHeight="1">
      <c r="A32" s="161" t="s">
        <v>62</v>
      </c>
      <c r="B32" s="161"/>
      <c r="C32" s="161"/>
      <c r="D32" s="161"/>
      <c r="E32" s="161"/>
      <c r="F32" s="161"/>
      <c r="G32" s="161"/>
      <c r="H32" s="161"/>
      <c r="I32" s="161"/>
      <c r="J32" s="53"/>
    </row>
    <row r="33" spans="1:8" ht="6" customHeight="1" hidden="1">
      <c r="A33" s="8"/>
      <c r="B33" s="8"/>
      <c r="C33" s="8"/>
      <c r="D33" s="8"/>
      <c r="E33" s="8"/>
      <c r="F33" s="8"/>
      <c r="G33" s="8"/>
      <c r="H33" s="8"/>
    </row>
    <row r="34" spans="1:8" ht="37.5" customHeight="1">
      <c r="A34" s="9"/>
      <c r="B34" s="10"/>
      <c r="C34" s="11"/>
      <c r="D34" s="11"/>
      <c r="E34" s="12"/>
      <c r="F34" s="11"/>
      <c r="G34" s="11"/>
      <c r="H34" s="11"/>
    </row>
    <row r="35" spans="1:8" ht="14.25">
      <c r="A35" s="13"/>
      <c r="B35" s="14"/>
      <c r="C35" s="14"/>
      <c r="D35" s="14"/>
      <c r="E35" s="15"/>
      <c r="F35" s="14"/>
      <c r="G35" s="14"/>
      <c r="H35" s="14"/>
    </row>
  </sheetData>
  <sheetProtection password="879C" sheet="1" objects="1" scenarios="1"/>
  <mergeCells count="10">
    <mergeCell ref="A30:I30"/>
    <mergeCell ref="A31:I31"/>
    <mergeCell ref="A32:I32"/>
    <mergeCell ref="B9:B10"/>
    <mergeCell ref="A7:I7"/>
    <mergeCell ref="A8:H8"/>
    <mergeCell ref="H9:H10"/>
    <mergeCell ref="I9:I10"/>
    <mergeCell ref="C9:G9"/>
    <mergeCell ref="A9:A10"/>
  </mergeCells>
  <hyperlinks>
    <hyperlink ref="A1" location="'ЕР-Почетна'!A1" display="почетна"/>
  </hyperlinks>
  <printOptions horizontalCentered="1"/>
  <pageMargins left="0.1968503937007874" right="0.1968503937007874" top="0.1968503937007874" bottom="0.5905511811023623" header="0.1968503937007874" footer="0.31496062992125984"/>
  <pageSetup horizontalDpi="600" verticalDpi="600" orientation="landscape" paperSize="9" r:id="rId4"/>
  <headerFooter>
    <oddFooter>&amp;LИзработил:_____________&amp;CОдобрил:______________&amp;RКонтролирал:___________</oddFooter>
  </headerFooter>
  <legacyDrawing r:id="rId3"/>
  <oleObjects>
    <oleObject progId="Equation.3" shapeId="417104" r:id="rId1"/>
    <oleObject progId="Equation.3" shapeId="417103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showGridLines="0" zoomScalePageLayoutView="0" workbookViewId="0" topLeftCell="A1">
      <selection activeCell="Q11" sqref="Q11"/>
    </sheetView>
  </sheetViews>
  <sheetFormatPr defaultColWidth="9.00390625" defaultRowHeight="14.25"/>
  <cols>
    <col min="1" max="1" width="41.50390625" style="66" customWidth="1"/>
    <col min="2" max="2" width="4.75390625" style="66" customWidth="1"/>
    <col min="3" max="4" width="7.125" style="67" customWidth="1"/>
    <col min="5" max="5" width="5.00390625" style="67" customWidth="1"/>
    <col min="6" max="6" width="9.00390625" style="67" customWidth="1"/>
    <col min="7" max="7" width="9.50390625" style="67" customWidth="1"/>
    <col min="8" max="8" width="7.50390625" style="67" customWidth="1"/>
    <col min="9" max="9" width="9.00390625" style="67" customWidth="1"/>
    <col min="10" max="10" width="8.125" style="67" customWidth="1"/>
    <col min="11" max="11" width="8.25390625" style="67" customWidth="1"/>
    <col min="12" max="12" width="8.00390625" style="67" customWidth="1"/>
    <col min="13" max="13" width="7.375" style="67" customWidth="1"/>
    <col min="14" max="16384" width="9.00390625" style="67" customWidth="1"/>
  </cols>
  <sheetData>
    <row r="1" spans="1:14" ht="14.25">
      <c r="A1" s="52" t="s">
        <v>94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14.25">
      <c r="A2" s="54"/>
      <c r="B2" s="80"/>
      <c r="C2" s="81"/>
      <c r="D2" s="81"/>
      <c r="E2" s="81"/>
      <c r="F2" s="81"/>
      <c r="G2" s="81"/>
      <c r="H2" s="81"/>
      <c r="I2" s="81"/>
      <c r="J2" s="81"/>
      <c r="K2" s="81"/>
      <c r="L2" s="178"/>
      <c r="M2" s="178"/>
      <c r="N2" s="79"/>
    </row>
    <row r="3" spans="1:14" ht="14.25">
      <c r="A3" s="28" t="str">
        <f>'ЕР-Почетна'!C23</f>
        <v>(група)</v>
      </c>
      <c r="B3" s="80"/>
      <c r="C3" s="81"/>
      <c r="D3" s="81"/>
      <c r="E3" s="81"/>
      <c r="F3" s="81"/>
      <c r="G3" s="81"/>
      <c r="H3" s="81"/>
      <c r="I3" s="81"/>
      <c r="J3" s="81"/>
      <c r="K3" s="81"/>
      <c r="L3" s="82"/>
      <c r="M3" s="82"/>
      <c r="N3" s="79"/>
    </row>
    <row r="4" spans="1:14" ht="14.25">
      <c r="A4" s="28" t="str">
        <f>'ЕР-Почетна'!C22</f>
        <v>(назив на друштво)</v>
      </c>
      <c r="B4" s="80"/>
      <c r="C4" s="81"/>
      <c r="D4" s="81"/>
      <c r="E4" s="81"/>
      <c r="F4" s="81"/>
      <c r="G4" s="81"/>
      <c r="H4" s="81"/>
      <c r="I4" s="81"/>
      <c r="J4" s="81"/>
      <c r="K4" s="81"/>
      <c r="L4" s="82"/>
      <c r="M4" s="82"/>
      <c r="N4" s="79"/>
    </row>
    <row r="5" spans="1:14" ht="14.25">
      <c r="A5" s="28" t="str">
        <f>'ЕР-Почетна'!C24</f>
        <v>(период)</v>
      </c>
      <c r="B5" s="80"/>
      <c r="C5" s="81"/>
      <c r="D5" s="81"/>
      <c r="E5" s="81"/>
      <c r="F5" s="81"/>
      <c r="G5" s="81"/>
      <c r="H5" s="81"/>
      <c r="I5" s="81"/>
      <c r="J5" s="81"/>
      <c r="K5" s="81"/>
      <c r="L5" s="82"/>
      <c r="M5" s="82"/>
      <c r="N5" s="79"/>
    </row>
    <row r="6" spans="1:14" ht="14.25">
      <c r="A6" s="29" t="str">
        <f>'ЕР-Почетна'!C25</f>
        <v>(тековна година)</v>
      </c>
      <c r="B6" s="80"/>
      <c r="C6" s="81"/>
      <c r="D6" s="81"/>
      <c r="E6" s="81"/>
      <c r="F6" s="81"/>
      <c r="G6" s="81"/>
      <c r="H6" s="81"/>
      <c r="I6" s="81"/>
      <c r="J6" s="81"/>
      <c r="K6" s="81"/>
      <c r="L6" s="82"/>
      <c r="M6" s="82"/>
      <c r="N6" s="79"/>
    </row>
    <row r="7" spans="1:14" ht="18">
      <c r="A7" s="189" t="s">
        <v>95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79"/>
    </row>
    <row r="8" spans="1:14" ht="21" thickBot="1">
      <c r="A8" s="179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79"/>
    </row>
    <row r="9" spans="1:14" ht="36.75" customHeight="1" thickTop="1">
      <c r="A9" s="182" t="s">
        <v>19</v>
      </c>
      <c r="B9" s="180" t="s">
        <v>20</v>
      </c>
      <c r="C9" s="187" t="s">
        <v>51</v>
      </c>
      <c r="D9" s="175" t="s">
        <v>45</v>
      </c>
      <c r="E9" s="175" t="s">
        <v>39</v>
      </c>
      <c r="F9" s="175" t="s">
        <v>53</v>
      </c>
      <c r="G9" s="175" t="s">
        <v>54</v>
      </c>
      <c r="H9" s="175" t="s">
        <v>55</v>
      </c>
      <c r="I9" s="175" t="s">
        <v>56</v>
      </c>
      <c r="J9" s="175" t="s">
        <v>40</v>
      </c>
      <c r="K9" s="175" t="s">
        <v>41</v>
      </c>
      <c r="L9" s="184" t="s">
        <v>63</v>
      </c>
      <c r="M9" s="185" t="s">
        <v>42</v>
      </c>
      <c r="N9" s="79"/>
    </row>
    <row r="10" spans="1:14" ht="59.25" customHeight="1">
      <c r="A10" s="183"/>
      <c r="B10" s="181"/>
      <c r="C10" s="188"/>
      <c r="D10" s="176"/>
      <c r="E10" s="176"/>
      <c r="F10" s="177"/>
      <c r="G10" s="176"/>
      <c r="H10" s="176"/>
      <c r="I10" s="176"/>
      <c r="J10" s="176"/>
      <c r="K10" s="176"/>
      <c r="L10" s="176"/>
      <c r="M10" s="186"/>
      <c r="N10" s="79"/>
    </row>
    <row r="11" spans="1:14" ht="14.25">
      <c r="A11" s="110"/>
      <c r="B11" s="111"/>
      <c r="C11" s="112">
        <v>1</v>
      </c>
      <c r="D11" s="113">
        <v>2</v>
      </c>
      <c r="E11" s="113">
        <v>3</v>
      </c>
      <c r="F11" s="113" t="s">
        <v>52</v>
      </c>
      <c r="G11" s="113">
        <v>5</v>
      </c>
      <c r="H11" s="113">
        <v>6</v>
      </c>
      <c r="I11" s="113">
        <v>7</v>
      </c>
      <c r="J11" s="113" t="s">
        <v>57</v>
      </c>
      <c r="K11" s="113">
        <v>9</v>
      </c>
      <c r="L11" s="113">
        <v>10</v>
      </c>
      <c r="M11" s="114">
        <v>11</v>
      </c>
      <c r="N11" s="79"/>
    </row>
    <row r="12" spans="1:14" ht="14.25">
      <c r="A12" s="99" t="s">
        <v>21</v>
      </c>
      <c r="B12" s="106" t="s">
        <v>0</v>
      </c>
      <c r="C12" s="102"/>
      <c r="D12" s="91">
        <f>пКШ!I12</f>
      </c>
      <c r="E12" s="94">
        <v>1</v>
      </c>
      <c r="F12" s="86">
        <f>IF(C12&lt;&gt;"",C12*D12*E12,"")</f>
      </c>
      <c r="G12" s="91">
        <f>пКШ!H12</f>
      </c>
      <c r="H12" s="91">
        <f>IF(пКШ!G12&lt;&gt;"",пКШ!G12,"")</f>
      </c>
      <c r="I12" s="25"/>
      <c r="J12" s="86">
        <f>IF(F12&lt;&gt;"",F12*0.035,"")</f>
      </c>
      <c r="K12" s="87">
        <f aca="true" t="shared" si="0" ref="K12:K20">IF(C12="","",IF(AND(G12-H12&gt;0,G12-H12&lt;0.07),C12*(G12-H12),IF(AND(G12-H12&gt;0,G12-H12&gt;=0.07),C12*0.07,0)))</f>
      </c>
      <c r="L12" s="87">
        <f>IF(C12="","",IF(H12-G12&gt;0,C12*(H12-G12),0))</f>
      </c>
      <c r="M12" s="88">
        <f>IF(C12="","",IF(SUM(I12:K12)-L12&gt;0,SUM(I12:K12)-L12,0))</f>
      </c>
      <c r="N12" s="79"/>
    </row>
    <row r="13" spans="1:14" ht="14.25">
      <c r="A13" s="100" t="s">
        <v>22</v>
      </c>
      <c r="B13" s="107" t="s">
        <v>1</v>
      </c>
      <c r="C13" s="103"/>
      <c r="D13" s="92">
        <f>пКШ!I13</f>
      </c>
      <c r="E13" s="95">
        <v>1</v>
      </c>
      <c r="F13" s="89">
        <f aca="true" t="shared" si="1" ref="F13:F29">IF(C13&lt;&gt;"",C13*D13*E13,"")</f>
      </c>
      <c r="G13" s="92">
        <f>пКШ!H13</f>
      </c>
      <c r="H13" s="92">
        <f>IF(пКШ!G13&lt;&gt;"",пКШ!G13,"")</f>
      </c>
      <c r="I13" s="26"/>
      <c r="J13" s="89">
        <f aca="true" t="shared" si="2" ref="J13:J29">IF(F13&lt;&gt;"",F13*0.035,"")</f>
      </c>
      <c r="K13" s="87">
        <f t="shared" si="0"/>
      </c>
      <c r="L13" s="87">
        <f aca="true" t="shared" si="3" ref="L13:L29">IF(C13="","",IF(H13-G13&gt;0,C13*(H13-G13),0))</f>
      </c>
      <c r="M13" s="88">
        <f aca="true" t="shared" si="4" ref="M13:M29">IF(C13="","",IF(SUM(I13:K13)-L13&gt;0,SUM(I13:K13)-L13,0))</f>
      </c>
      <c r="N13" s="79"/>
    </row>
    <row r="14" spans="1:14" ht="14.25">
      <c r="A14" s="100" t="s">
        <v>23</v>
      </c>
      <c r="B14" s="107" t="s">
        <v>2</v>
      </c>
      <c r="C14" s="103"/>
      <c r="D14" s="92">
        <f>пКШ!I14</f>
      </c>
      <c r="E14" s="95">
        <v>1.5</v>
      </c>
      <c r="F14" s="89">
        <f t="shared" si="1"/>
      </c>
      <c r="G14" s="92">
        <f>пКШ!H14</f>
      </c>
      <c r="H14" s="92">
        <f>IF(пКШ!G14&lt;&gt;"",пКШ!G14,"")</f>
      </c>
      <c r="I14" s="26"/>
      <c r="J14" s="89">
        <f t="shared" si="2"/>
      </c>
      <c r="K14" s="87">
        <f t="shared" si="0"/>
      </c>
      <c r="L14" s="87">
        <f t="shared" si="3"/>
      </c>
      <c r="M14" s="88">
        <f t="shared" si="4"/>
      </c>
      <c r="N14" s="79"/>
    </row>
    <row r="15" spans="1:14" ht="14.25">
      <c r="A15" s="100" t="s">
        <v>24</v>
      </c>
      <c r="B15" s="107" t="s">
        <v>3</v>
      </c>
      <c r="C15" s="103"/>
      <c r="D15" s="92">
        <f>пКШ!I15</f>
      </c>
      <c r="E15" s="95">
        <v>2</v>
      </c>
      <c r="F15" s="89">
        <f t="shared" si="1"/>
      </c>
      <c r="G15" s="92">
        <f>пКШ!H15</f>
      </c>
      <c r="H15" s="92">
        <f>IF(пКШ!G15&lt;&gt;"",пКШ!G15,"")</f>
      </c>
      <c r="I15" s="26"/>
      <c r="J15" s="89">
        <f t="shared" si="2"/>
      </c>
      <c r="K15" s="87">
        <f t="shared" si="0"/>
      </c>
      <c r="L15" s="87">
        <f t="shared" si="3"/>
      </c>
      <c r="M15" s="88">
        <f t="shared" si="4"/>
      </c>
      <c r="N15" s="79"/>
    </row>
    <row r="16" spans="1:14" ht="14.25">
      <c r="A16" s="100" t="s">
        <v>25</v>
      </c>
      <c r="B16" s="107" t="s">
        <v>4</v>
      </c>
      <c r="C16" s="103"/>
      <c r="D16" s="92">
        <f>пКШ!I16</f>
      </c>
      <c r="E16" s="95">
        <v>2</v>
      </c>
      <c r="F16" s="89">
        <f t="shared" si="1"/>
      </c>
      <c r="G16" s="92">
        <f>пКШ!H16</f>
      </c>
      <c r="H16" s="92">
        <f>IF(пКШ!G16&lt;&gt;"",пКШ!G16,"")</f>
      </c>
      <c r="I16" s="26"/>
      <c r="J16" s="89">
        <f t="shared" si="2"/>
      </c>
      <c r="K16" s="87">
        <f t="shared" si="0"/>
      </c>
      <c r="L16" s="87">
        <f t="shared" si="3"/>
      </c>
      <c r="M16" s="88">
        <f t="shared" si="4"/>
      </c>
      <c r="N16" s="79"/>
    </row>
    <row r="17" spans="1:14" ht="14.25">
      <c r="A17" s="100" t="s">
        <v>26</v>
      </c>
      <c r="B17" s="107" t="s">
        <v>5</v>
      </c>
      <c r="C17" s="103"/>
      <c r="D17" s="92">
        <f>пКШ!I17</f>
      </c>
      <c r="E17" s="95">
        <v>2</v>
      </c>
      <c r="F17" s="89">
        <f t="shared" si="1"/>
      </c>
      <c r="G17" s="92">
        <f>пКШ!H17</f>
      </c>
      <c r="H17" s="92">
        <f>IF(пКШ!G17&lt;&gt;"",пКШ!G17,"")</f>
      </c>
      <c r="I17" s="26"/>
      <c r="J17" s="89">
        <f t="shared" si="2"/>
      </c>
      <c r="K17" s="87">
        <f t="shared" si="0"/>
      </c>
      <c r="L17" s="87">
        <f t="shared" si="3"/>
      </c>
      <c r="M17" s="88">
        <f t="shared" si="4"/>
      </c>
      <c r="N17" s="79"/>
    </row>
    <row r="18" spans="1:14" ht="14.25">
      <c r="A18" s="100" t="s">
        <v>27</v>
      </c>
      <c r="B18" s="107" t="s">
        <v>6</v>
      </c>
      <c r="C18" s="103"/>
      <c r="D18" s="92">
        <f>пКШ!I18</f>
      </c>
      <c r="E18" s="95">
        <v>2</v>
      </c>
      <c r="F18" s="89">
        <f t="shared" si="1"/>
      </c>
      <c r="G18" s="92">
        <f>пКШ!H18</f>
      </c>
      <c r="H18" s="92">
        <f>IF(пКШ!G18&lt;&gt;"",пКШ!G18,"")</f>
      </c>
      <c r="I18" s="26"/>
      <c r="J18" s="89">
        <f t="shared" si="2"/>
      </c>
      <c r="K18" s="87">
        <f t="shared" si="0"/>
      </c>
      <c r="L18" s="87">
        <f t="shared" si="3"/>
      </c>
      <c r="M18" s="88">
        <f t="shared" si="4"/>
      </c>
      <c r="N18" s="79"/>
    </row>
    <row r="19" spans="1:14" ht="14.25">
      <c r="A19" s="100" t="s">
        <v>28</v>
      </c>
      <c r="B19" s="107" t="s">
        <v>7</v>
      </c>
      <c r="C19" s="103"/>
      <c r="D19" s="92">
        <f>пКШ!I19</f>
      </c>
      <c r="E19" s="95">
        <v>2</v>
      </c>
      <c r="F19" s="89">
        <f t="shared" si="1"/>
      </c>
      <c r="G19" s="92">
        <f>пКШ!H19</f>
      </c>
      <c r="H19" s="92">
        <f>IF(пКШ!G19&lt;&gt;"",пКШ!G19,"")</f>
      </c>
      <c r="I19" s="26"/>
      <c r="J19" s="89">
        <f t="shared" si="2"/>
      </c>
      <c r="K19" s="87">
        <f t="shared" si="0"/>
      </c>
      <c r="L19" s="87">
        <f t="shared" si="3"/>
      </c>
      <c r="M19" s="88">
        <f t="shared" si="4"/>
      </c>
      <c r="N19" s="79"/>
    </row>
    <row r="20" spans="1:14" ht="14.25">
      <c r="A20" s="100" t="s">
        <v>29</v>
      </c>
      <c r="B20" s="107" t="s">
        <v>8</v>
      </c>
      <c r="C20" s="103"/>
      <c r="D20" s="92">
        <f>пКШ!I20</f>
      </c>
      <c r="E20" s="95">
        <v>3</v>
      </c>
      <c r="F20" s="89">
        <f t="shared" si="1"/>
      </c>
      <c r="G20" s="92">
        <f>пКШ!H20</f>
      </c>
      <c r="H20" s="92">
        <f>IF(пКШ!G20&lt;&gt;"",пКШ!G20,"")</f>
      </c>
      <c r="I20" s="26"/>
      <c r="J20" s="89">
        <f t="shared" si="2"/>
      </c>
      <c r="K20" s="87">
        <f t="shared" si="0"/>
      </c>
      <c r="L20" s="87">
        <f t="shared" si="3"/>
      </c>
      <c r="M20" s="88">
        <f t="shared" si="4"/>
      </c>
      <c r="N20" s="79"/>
    </row>
    <row r="21" spans="1:14" ht="14.25">
      <c r="A21" s="100" t="s">
        <v>30</v>
      </c>
      <c r="B21" s="107" t="s">
        <v>9</v>
      </c>
      <c r="C21" s="103"/>
      <c r="D21" s="92">
        <f>пКШ!I21</f>
      </c>
      <c r="E21" s="95">
        <v>1.5</v>
      </c>
      <c r="F21" s="89">
        <f t="shared" si="1"/>
      </c>
      <c r="G21" s="92">
        <f>пКШ!H21</f>
      </c>
      <c r="H21" s="92">
        <f>IF(пКШ!G21&lt;&gt;"",пКШ!G21,"")</f>
      </c>
      <c r="I21" s="26"/>
      <c r="J21" s="89">
        <f t="shared" si="2"/>
      </c>
      <c r="K21" s="87">
        <f>IF(C21="","",IF(AND(G21-H21&gt;0,G21-H21&lt;0.07),C21*(G21-H21),IF(AND(G21-H21&gt;0,G21-H21&gt;=0.07),C21*0.07,0)))</f>
      </c>
      <c r="L21" s="87">
        <f t="shared" si="3"/>
      </c>
      <c r="M21" s="88">
        <f t="shared" si="4"/>
      </c>
      <c r="N21" s="79"/>
    </row>
    <row r="22" spans="1:14" ht="14.25">
      <c r="A22" s="100" t="s">
        <v>31</v>
      </c>
      <c r="B22" s="107" t="s">
        <v>10</v>
      </c>
      <c r="C22" s="103"/>
      <c r="D22" s="92">
        <f>пКШ!I22</f>
      </c>
      <c r="E22" s="95">
        <v>2</v>
      </c>
      <c r="F22" s="89">
        <f t="shared" si="1"/>
      </c>
      <c r="G22" s="92">
        <f>пКШ!H22</f>
      </c>
      <c r="H22" s="92">
        <f>IF(пКШ!G22&lt;&gt;"",пКШ!G22,"")</f>
      </c>
      <c r="I22" s="26"/>
      <c r="J22" s="89">
        <f t="shared" si="2"/>
      </c>
      <c r="K22" s="87">
        <f aca="true" t="shared" si="5" ref="K22:K29">IF(C22="","",IF(AND(G22-H22&gt;0,G22-H22&lt;0.07),C22*(G22-H22),IF(AND(G22-H22&gt;0,G22-H22&gt;=0.07),C22*0.07,0)))</f>
      </c>
      <c r="L22" s="87">
        <f t="shared" si="3"/>
      </c>
      <c r="M22" s="88">
        <f t="shared" si="4"/>
      </c>
      <c r="N22" s="79"/>
    </row>
    <row r="23" spans="1:14" ht="14.25">
      <c r="A23" s="100" t="s">
        <v>32</v>
      </c>
      <c r="B23" s="107" t="s">
        <v>11</v>
      </c>
      <c r="C23" s="103"/>
      <c r="D23" s="92">
        <f>пКШ!I23</f>
      </c>
      <c r="E23" s="95">
        <v>1</v>
      </c>
      <c r="F23" s="89">
        <f t="shared" si="1"/>
      </c>
      <c r="G23" s="92">
        <f>пКШ!H23</f>
      </c>
      <c r="H23" s="92">
        <f>IF(пКШ!G23&lt;&gt;"",пКШ!G23,"")</f>
      </c>
      <c r="I23" s="26"/>
      <c r="J23" s="89">
        <f t="shared" si="2"/>
      </c>
      <c r="K23" s="87">
        <f t="shared" si="5"/>
      </c>
      <c r="L23" s="87">
        <f t="shared" si="3"/>
      </c>
      <c r="M23" s="88">
        <f t="shared" si="4"/>
      </c>
      <c r="N23" s="79"/>
    </row>
    <row r="24" spans="1:14" ht="14.25">
      <c r="A24" s="100" t="s">
        <v>33</v>
      </c>
      <c r="B24" s="107" t="s">
        <v>12</v>
      </c>
      <c r="C24" s="103"/>
      <c r="D24" s="92">
        <f>пКШ!I24</f>
      </c>
      <c r="E24" s="95">
        <v>2</v>
      </c>
      <c r="F24" s="89">
        <f t="shared" si="1"/>
      </c>
      <c r="G24" s="92">
        <f>пКШ!H24</f>
      </c>
      <c r="H24" s="92">
        <f>IF(пКШ!G24&lt;&gt;"",пКШ!G24,"")</f>
      </c>
      <c r="I24" s="26"/>
      <c r="J24" s="89">
        <f t="shared" si="2"/>
      </c>
      <c r="K24" s="87">
        <f t="shared" si="5"/>
      </c>
      <c r="L24" s="87">
        <f t="shared" si="3"/>
      </c>
      <c r="M24" s="88">
        <f t="shared" si="4"/>
      </c>
      <c r="N24" s="79"/>
    </row>
    <row r="25" spans="1:14" ht="14.25">
      <c r="A25" s="100" t="s">
        <v>34</v>
      </c>
      <c r="B25" s="107" t="s">
        <v>13</v>
      </c>
      <c r="C25" s="103"/>
      <c r="D25" s="92">
        <f>пКШ!I25</f>
      </c>
      <c r="E25" s="95">
        <v>3</v>
      </c>
      <c r="F25" s="89">
        <f t="shared" si="1"/>
      </c>
      <c r="G25" s="92">
        <f>пКШ!H25</f>
      </c>
      <c r="H25" s="92">
        <f>IF(пКШ!G25&lt;&gt;"",пКШ!G25,"")</f>
      </c>
      <c r="I25" s="26"/>
      <c r="J25" s="89">
        <f t="shared" si="2"/>
      </c>
      <c r="K25" s="87">
        <f t="shared" si="5"/>
      </c>
      <c r="L25" s="87">
        <f t="shared" si="3"/>
      </c>
      <c r="M25" s="88">
        <f t="shared" si="4"/>
      </c>
      <c r="N25" s="79"/>
    </row>
    <row r="26" spans="1:14" ht="14.25">
      <c r="A26" s="100" t="s">
        <v>35</v>
      </c>
      <c r="B26" s="107" t="s">
        <v>14</v>
      </c>
      <c r="C26" s="103"/>
      <c r="D26" s="92">
        <f>пКШ!I26</f>
      </c>
      <c r="E26" s="95">
        <v>3</v>
      </c>
      <c r="F26" s="89">
        <f t="shared" si="1"/>
      </c>
      <c r="G26" s="92">
        <f>пКШ!H26</f>
      </c>
      <c r="H26" s="92">
        <f>IF(пКШ!G26&lt;&gt;"",пКШ!G26,"")</f>
      </c>
      <c r="I26" s="26"/>
      <c r="J26" s="89">
        <f t="shared" si="2"/>
      </c>
      <c r="K26" s="87">
        <f t="shared" si="5"/>
      </c>
      <c r="L26" s="87">
        <f t="shared" si="3"/>
      </c>
      <c r="M26" s="88">
        <f t="shared" si="4"/>
      </c>
      <c r="N26" s="79"/>
    </row>
    <row r="27" spans="1:14" ht="14.25">
      <c r="A27" s="100" t="s">
        <v>36</v>
      </c>
      <c r="B27" s="107" t="s">
        <v>15</v>
      </c>
      <c r="C27" s="103"/>
      <c r="D27" s="92">
        <f>пКШ!I27</f>
      </c>
      <c r="E27" s="95">
        <v>3</v>
      </c>
      <c r="F27" s="89">
        <f t="shared" si="1"/>
      </c>
      <c r="G27" s="92">
        <f>пКШ!H27</f>
      </c>
      <c r="H27" s="92">
        <f>IF(пКШ!G27&lt;&gt;"",пКШ!G27,"")</f>
      </c>
      <c r="I27" s="26"/>
      <c r="J27" s="89">
        <f t="shared" si="2"/>
      </c>
      <c r="K27" s="87">
        <f t="shared" si="5"/>
      </c>
      <c r="L27" s="87">
        <f t="shared" si="3"/>
      </c>
      <c r="M27" s="88">
        <f t="shared" si="4"/>
      </c>
      <c r="N27" s="79"/>
    </row>
    <row r="28" spans="1:14" ht="14.25">
      <c r="A28" s="100" t="s">
        <v>37</v>
      </c>
      <c r="B28" s="107" t="s">
        <v>16</v>
      </c>
      <c r="C28" s="103"/>
      <c r="D28" s="92">
        <f>пКШ!I28</f>
      </c>
      <c r="E28" s="95">
        <v>1</v>
      </c>
      <c r="F28" s="89">
        <f t="shared" si="1"/>
      </c>
      <c r="G28" s="92">
        <f>пКШ!H28</f>
      </c>
      <c r="H28" s="92">
        <f>IF(пКШ!G28&lt;&gt;"",пКШ!G28,"")</f>
      </c>
      <c r="I28" s="26"/>
      <c r="J28" s="89">
        <f t="shared" si="2"/>
      </c>
      <c r="K28" s="87">
        <f t="shared" si="5"/>
      </c>
      <c r="L28" s="87">
        <f t="shared" si="3"/>
      </c>
      <c r="M28" s="88">
        <f t="shared" si="4"/>
      </c>
      <c r="N28" s="79"/>
    </row>
    <row r="29" spans="1:14" ht="15" thickBot="1">
      <c r="A29" s="101" t="s">
        <v>38</v>
      </c>
      <c r="B29" s="108" t="s">
        <v>17</v>
      </c>
      <c r="C29" s="104"/>
      <c r="D29" s="93">
        <f>пКШ!I29</f>
      </c>
      <c r="E29" s="96">
        <v>1</v>
      </c>
      <c r="F29" s="90">
        <f t="shared" si="1"/>
      </c>
      <c r="G29" s="93">
        <f>пКШ!H29</f>
      </c>
      <c r="H29" s="93">
        <f>IF(пКШ!G29&lt;&gt;"",пКШ!G29,"")</f>
      </c>
      <c r="I29" s="27"/>
      <c r="J29" s="90">
        <f t="shared" si="2"/>
      </c>
      <c r="K29" s="87">
        <f t="shared" si="5"/>
      </c>
      <c r="L29" s="87">
        <f t="shared" si="3"/>
      </c>
      <c r="M29" s="88">
        <f t="shared" si="4"/>
      </c>
      <c r="N29" s="79"/>
    </row>
    <row r="30" spans="1:14" ht="15.75" thickBot="1" thickTop="1">
      <c r="A30" s="83" t="s">
        <v>43</v>
      </c>
      <c r="B30" s="109"/>
      <c r="C30" s="105">
        <f>SUM(C12:C29)</f>
        <v>0</v>
      </c>
      <c r="D30" s="84" t="s">
        <v>44</v>
      </c>
      <c r="E30" s="84" t="s">
        <v>44</v>
      </c>
      <c r="F30" s="84" t="s">
        <v>44</v>
      </c>
      <c r="G30" s="84" t="s">
        <v>44</v>
      </c>
      <c r="H30" s="84" t="s">
        <v>44</v>
      </c>
      <c r="I30" s="84">
        <f>SUM(I12:I29)</f>
        <v>0</v>
      </c>
      <c r="J30" s="84" t="s">
        <v>44</v>
      </c>
      <c r="K30" s="84" t="s">
        <v>44</v>
      </c>
      <c r="L30" s="84" t="s">
        <v>44</v>
      </c>
      <c r="M30" s="85">
        <f>SUM(M12:M29)</f>
        <v>0</v>
      </c>
      <c r="N30" s="79"/>
    </row>
    <row r="31" spans="1:14" ht="27" customHeight="1" thickTop="1">
      <c r="A31" s="97"/>
      <c r="B31" s="97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79"/>
    </row>
    <row r="32" spans="1:13" ht="14.25" customHeight="1">
      <c r="A32" s="69"/>
      <c r="B32" s="71"/>
      <c r="C32" s="72"/>
      <c r="D32" s="73"/>
      <c r="E32" s="74"/>
      <c r="F32" s="74"/>
      <c r="G32" s="74"/>
      <c r="H32" s="74"/>
      <c r="I32" s="74"/>
      <c r="J32" s="74"/>
      <c r="K32" s="74"/>
      <c r="L32" s="70"/>
      <c r="M32" s="70"/>
    </row>
    <row r="33" spans="1:13" ht="14.25" customHeight="1">
      <c r="A33" s="69"/>
      <c r="B33" s="71"/>
      <c r="C33" s="72"/>
      <c r="D33" s="73"/>
      <c r="E33" s="74"/>
      <c r="F33" s="74"/>
      <c r="G33" s="74"/>
      <c r="H33" s="74"/>
      <c r="I33" s="74"/>
      <c r="J33" s="74"/>
      <c r="K33" s="74"/>
      <c r="L33" s="70"/>
      <c r="M33" s="70"/>
    </row>
    <row r="34" spans="1:13" ht="14.25">
      <c r="A34" s="69"/>
      <c r="B34" s="75"/>
      <c r="C34" s="76"/>
      <c r="D34" s="73"/>
      <c r="E34" s="68"/>
      <c r="F34" s="68"/>
      <c r="G34" s="68"/>
      <c r="H34" s="68"/>
      <c r="I34" s="68"/>
      <c r="J34" s="68"/>
      <c r="K34" s="68"/>
      <c r="L34" s="70"/>
      <c r="M34" s="70"/>
    </row>
    <row r="35" spans="1:13" ht="14.25">
      <c r="A35" s="69"/>
      <c r="B35" s="75"/>
      <c r="C35" s="76"/>
      <c r="D35" s="73"/>
      <c r="E35" s="68"/>
      <c r="F35" s="68"/>
      <c r="G35" s="68"/>
      <c r="H35" s="68"/>
      <c r="I35" s="68"/>
      <c r="J35" s="68"/>
      <c r="K35" s="68"/>
      <c r="L35" s="70"/>
      <c r="M35" s="70"/>
    </row>
    <row r="36" spans="1:13" ht="14.25">
      <c r="A36" s="69"/>
      <c r="B36" s="75"/>
      <c r="C36" s="76"/>
      <c r="D36" s="73"/>
      <c r="E36" s="68"/>
      <c r="F36" s="68"/>
      <c r="G36" s="68"/>
      <c r="H36" s="68"/>
      <c r="I36" s="68"/>
      <c r="J36" s="68"/>
      <c r="K36" s="68"/>
      <c r="L36" s="70"/>
      <c r="M36" s="70"/>
    </row>
    <row r="37" ht="14.25">
      <c r="D37" s="77"/>
    </row>
  </sheetData>
  <sheetProtection password="879C" sheet="1" objects="1" scenarios="1"/>
  <mergeCells count="16">
    <mergeCell ref="L2:M2"/>
    <mergeCell ref="A8:M8"/>
    <mergeCell ref="B9:B10"/>
    <mergeCell ref="A9:A10"/>
    <mergeCell ref="L9:L10"/>
    <mergeCell ref="M9:M10"/>
    <mergeCell ref="C9:C10"/>
    <mergeCell ref="D9:D10"/>
    <mergeCell ref="E9:E10"/>
    <mergeCell ref="A7:M7"/>
    <mergeCell ref="I9:I10"/>
    <mergeCell ref="J9:J10"/>
    <mergeCell ref="K9:K10"/>
    <mergeCell ref="F9:F10"/>
    <mergeCell ref="G9:G10"/>
    <mergeCell ref="H9:H10"/>
  </mergeCells>
  <hyperlinks>
    <hyperlink ref="A1" location="'ЕР-Почетна'!A1" display="почетна"/>
  </hyperlinks>
  <printOptions horizontalCentered="1"/>
  <pageMargins left="0.31496062992125984" right="0.31496062992125984" top="0.1968503937007874" bottom="0.5905511811023623" header="0.1968503937007874" footer="0.31496062992125984"/>
  <pageSetup horizontalDpi="600" verticalDpi="600" orientation="landscape" paperSize="9" scale="95" r:id="rId5"/>
  <headerFooter>
    <oddFooter>&amp;LИзработил:_____________&amp;CОдобрил:______________&amp;RКонтролирал:___________</oddFooter>
  </headerFooter>
  <legacyDrawing r:id="rId4"/>
  <oleObjects>
    <oleObject progId="Equation.3" shapeId="417102" r:id="rId1"/>
    <oleObject progId="Equation.3" shapeId="417101" r:id="rId2"/>
    <oleObject progId="Equation.3" shapeId="417100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Slagjana Miljkovic</dc:creator>
  <cp:keywords/>
  <dc:description/>
  <cp:lastModifiedBy>Slagjana.Miljkovik</cp:lastModifiedBy>
  <cp:lastPrinted>2011-01-21T09:34:27Z</cp:lastPrinted>
  <dcterms:created xsi:type="dcterms:W3CDTF">2010-06-30T07:16:03Z</dcterms:created>
  <dcterms:modified xsi:type="dcterms:W3CDTF">2011-09-29T12:10:29Z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