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firstSheet="8" activeTab="13"/>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s>
  <externalReferences>
    <externalReference r:id="rId17"/>
    <externalReference r:id="rId18"/>
    <externalReference r:id="rId19"/>
  </externalReferences>
  <definedNames>
    <definedName name="_xlnm.Print_Area" localSheetId="0">'0'!$A$1:$K$48</definedName>
    <definedName name="_xlnm.Print_Area" localSheetId="1">'1'!$A$1:$O$50</definedName>
    <definedName name="_xlnm.Print_Area" localSheetId="11">'10 i 11'!$A$1:$K$47</definedName>
    <definedName name="_xlnm.Print_Area" localSheetId="12">'12'!$A$1:$T$23</definedName>
    <definedName name="_xlnm.Print_Area" localSheetId="13">'13'!$A$1:$I$170</definedName>
    <definedName name="_xlnm.Print_Area" localSheetId="2">'1a'!$A$2:$V$43</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'9'!$A$1:$T$34</definedName>
  </definedNames>
  <calcPr calcId="152511"/>
</workbook>
</file>

<file path=xl/sharedStrings.xml><?xml version="1.0" encoding="utf-8"?>
<sst xmlns="http://schemas.openxmlformats.org/spreadsheetml/2006/main" count="678" uniqueCount="250">
  <si>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</si>
  <si>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</si>
  <si>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</si>
  <si>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</si>
  <si>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</si>
  <si>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</si>
  <si>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</si>
  <si>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</si>
  <si>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</si>
  <si>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</si>
  <si>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</si>
  <si>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</si>
  <si>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</si>
  <si>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</si>
  <si>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</si>
  <si>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</si>
  <si>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</si>
  <si>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</si>
  <si>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</si>
  <si>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</si>
  <si>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</si>
  <si>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</si>
  <si>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</si>
  <si>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</si>
  <si>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</si>
  <si>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</si>
  <si>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</si>
  <si>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</si>
  <si>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</si>
  <si>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</si>
  <si>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</si>
  <si>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</si>
  <si>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</si>
  <si>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</si>
  <si>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</si>
  <si>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</si>
  <si>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</si>
  <si>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</si>
  <si>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</si>
  <si>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</si>
  <si>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</si>
  <si>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</si>
  <si>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</si>
  <si>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</si>
  <si>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</si>
  <si>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</si>
  <si>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</si>
  <si>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</si>
  <si>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</si>
  <si>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</si>
  <si>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</si>
  <si>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</si>
  <si>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</si>
  <si>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</si>
  <si>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</si>
  <si>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</si>
  <si>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</si>
  <si>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</si>
  <si>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</si>
  <si>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</si>
  <si>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</si>
  <si>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</si>
  <si>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</si>
  <si>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</si>
  <si>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</si>
  <si>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</si>
  <si>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</si>
  <si>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</si>
  <si>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</si>
  <si>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</si>
  <si>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</si>
  <si>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</si>
  <si>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</si>
  <si>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</si>
  <si>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</si>
  <si>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</si>
  <si>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</si>
  <si>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</si>
  <si>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</si>
  <si>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</si>
  <si>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</si>
  <si>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</si>
  <si>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</si>
  <si>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</si>
  <si>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</si>
  <si>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</si>
  <si>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</si>
  <si>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</si>
  <si>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</si>
  <si>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</si>
  <si>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</si>
  <si>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</si>
  <si>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</si>
  <si>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</si>
  <si>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</si>
  <si>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</si>
  <si>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</si>
  <si>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</si>
  <si>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</si>
  <si>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</si>
  <si>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</si>
  <si>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</si>
  <si>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</si>
  <si>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</si>
  <si>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</si>
  <si>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</si>
  <si>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</si>
  <si>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</si>
  <si>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</si>
  <si>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</si>
  <si>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</si>
  <si>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</si>
  <si>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</si>
  <si>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</si>
  <si>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</si>
  <si>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</si>
  <si>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</si>
  <si>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</si>
  <si>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</si>
  <si>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</si>
  <si>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</si>
  <si>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</si>
  <si>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</si>
  <si>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</si>
  <si>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</si>
  <si>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</si>
  <si>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</si>
  <si>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</si>
  <si>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</si>
  <si>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</si>
  <si>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</si>
  <si>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</si>
  <si>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</si>
  <si>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</si>
  <si>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</si>
  <si>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</si>
  <si>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</si>
  <si>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</si>
  <si>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</si>
  <si>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</si>
  <si>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</si>
  <si>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</si>
  <si>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</si>
  <si>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</si>
  <si>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</si>
  <si>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</si>
  <si>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</si>
  <si>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</si>
  <si>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</si>
  <si>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</si>
  <si>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</si>
  <si>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</si>
  <si>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</si>
  <si>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</si>
  <si>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</si>
  <si>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</si>
  <si>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</si>
  <si>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</si>
  <si>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</si>
  <si>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</si>
  <si>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</si>
  <si>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</si>
  <si>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</si>
  <si>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</si>
  <si>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</si>
  <si>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</si>
  <si>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</si>
  <si>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</si>
  <si>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</si>
  <si>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</si>
  <si>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</si>
  <si>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</si>
  <si>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</si>
  <si>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</si>
  <si>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</si>
  <si>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</si>
  <si>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</si>
  <si>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</si>
  <si>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</si>
  <si>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</si>
  <si>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</si>
  <si>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</si>
  <si>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</si>
  <si>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</si>
  <si>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</si>
  <si>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</si>
  <si>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</si>
  <si>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</si>
  <si>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</si>
  <si>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</si>
  <si>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</si>
  <si>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</si>
  <si>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</si>
  <si>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</si>
  <si>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</si>
  <si>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</si>
  <si>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</si>
  <si>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</si>
  <si>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</si>
  <si>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</si>
  <si>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</si>
  <si>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</si>
  <si>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</si>
  <si>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</si>
  <si>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</si>
  <si>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</si>
  <si>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</si>
  <si>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</si>
  <si>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</si>
  <si>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</si>
  <si>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</si>
  <si>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</si>
  <si>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</si>
  <si>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</si>
  <si>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</si>
  <si>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</si>
  <si>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</si>
  <si>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</si>
  <si>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</si>
  <si>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</si>
  <si>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</si>
  <si>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</si>
  <si>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</si>
  <si>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</si>
  <si>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</si>
  <si>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</si>
  <si>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</si>
  <si>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20. Marriage and birth</t>
  </si>
  <si>
    <t>R e p u b l i c  o f  N o r t h  M a c e d o n i a</t>
  </si>
  <si>
    <t>Halk</t>
  </si>
  <si>
    <t>Triglav life</t>
  </si>
  <si>
    <t>Croacija nonlife</t>
  </si>
  <si>
    <t>Croatia nonlife</t>
  </si>
  <si>
    <t>Croatija non life</t>
  </si>
  <si>
    <t>Croatija nonlife</t>
  </si>
  <si>
    <t>Total (nonlife)</t>
  </si>
  <si>
    <t>Croatija</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</si>
  <si>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</si>
  <si>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</si>
  <si>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</si>
  <si>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</si>
  <si>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</si>
  <si>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</si>
  <si>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</si>
  <si>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Mathematical and special provision</t>
  </si>
  <si>
    <t>Skopje, 2021</t>
  </si>
  <si>
    <t xml:space="preserve">REPORT                                                                                                                              on business performance  of the insurance undertakings                                                              for the period 1.1-31.03.2021                                                                                                                           </t>
  </si>
  <si>
    <t>Remark: The data is obtained from the insurance undertakings through regularly reporting according to the article 104 from the Insurance Supervision Law (“Official Gazette of the Republic of Macedonia” no. 27/02, 84/02, 98/02, 33/04, 88/05, 79/07, 8/08, 88/08, 56/09, 67/10, 44/11, 188/13, 43/14, 112/14, 153/15, 192/15, 23/16, 83/18, 198/18 and “Official Gazette of the Republic of North Macedonia” no. 101/19 and 31/20). The management is responsible for fair presentation and accurate data. 
Exchange rate on 31.03.2022: 1 EUR =  61.6454 MKD</t>
  </si>
  <si>
    <t>* The data on the structure of the share capital are from 31.12.2021</t>
  </si>
  <si>
    <t>Unexpired risk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</si>
</sst>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ден.&quot;;[Red]\-#,##0\ &quot;ден.&quot;"/>
    <numFmt numFmtId="165" formatCode="0.0%"/>
    <numFmt numFmtId="166" formatCode="#,##0.0"/>
  </numFmts>
  <fonts count="48">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sz val="10"/>
      <color indexed="63"/>
      <name val="Calibri"/>
      <family val="2"/>
      <scheme val="minor"/>
    </font>
    <font>
      <b/>
      <sz val="11"/>
      <color rgb="FF000000"/>
      <name val="Calibri"/>
      <family val="2"/>
      <scheme val="minor"/>
    </font>
    <font>
      <b/>
      <sz val="11"/>
      <color theme="1"/>
      <name val="Calibri"/>
      <family val="2"/>
      <scheme val="minor"/>
    </font>
    <font>
      <b/>
      <sz val="10"/>
      <color theme="8" tint="-0.25"/>
      <name val="Calibri"/>
      <family val="2"/>
    </font>
    <font>
      <b/>
      <sz val="1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8">
    <fill>
      <patternFill/>
    </fill>
    <fill>
      <patternFill patternType="gray125"/>
    </fill>
    <fill>
      <patternFill patternType="solid">
        <fgColor theme="0" tint="-0.04997999966144562"/>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s>
  <borders count="69">
    <border>
      <left/>
      <right/>
      <top/>
      <bottom/>
      <diagonal/>
    </border>
    <border>
      <left/>
      <right/>
      <top/>
      <bottom style="double">
        <color theme="0"/>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style="hair"/>
      <top style="hair"/>
      <bottom style="hair"/>
    </border>
    <border>
      <left style="hair"/>
      <right/>
      <top style="hair"/>
      <bottom style="hair"/>
    </border>
    <border>
      <left style="medium"/>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top style="medium"/>
      <bottom/>
    </border>
    <border>
      <left style="hair"/>
      <right style="medium"/>
      <top style="medium"/>
      <bottom style="hair"/>
    </border>
    <border>
      <left style="hair"/>
      <right style="medium"/>
      <top style="hair"/>
      <bottom style="medium"/>
    </border>
    <border>
      <left style="hair"/>
      <right style="hair"/>
      <top style="medium"/>
      <bottom style="double">
        <color theme="0"/>
      </bottom>
    </border>
    <border>
      <left style="hair"/>
      <right style="medium"/>
      <top style="medium"/>
      <bottom style="double">
        <color theme="0"/>
      </bottom>
    </border>
    <border>
      <left style="hair"/>
      <right style="medium"/>
      <top style="hair"/>
      <bottom style="hair"/>
    </border>
    <border>
      <left style="hair"/>
      <right/>
      <top style="hair"/>
      <bottom/>
    </border>
    <border>
      <left style="thin">
        <color theme="0" tint="-0.149959996342659"/>
      </left>
      <right/>
      <top style="thin">
        <color theme="0" tint="-0.149959996342659"/>
      </top>
      <bottom/>
    </border>
    <border>
      <left/>
      <right/>
      <top/>
      <bottom style="medium"/>
    </border>
    <border>
      <left style="medium"/>
      <right style="thin">
        <color theme="0" tint="-0.149959996342659"/>
      </right>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top style="thin">
        <color theme="0" tint="-0.149959996342659"/>
      </top>
      <bottom style="medium"/>
    </border>
    <border>
      <left style="hair"/>
      <right style="hair"/>
      <top style="medium"/>
      <bottom/>
    </border>
    <border>
      <left style="hair"/>
      <right style="hair"/>
      <top style="thin">
        <color theme="0"/>
      </top>
      <bottom/>
    </border>
    <border>
      <left/>
      <right/>
      <top style="medium"/>
      <bottom/>
    </border>
    <border>
      <left/>
      <right style="medium"/>
      <top style="medium"/>
      <bottom/>
    </border>
    <border>
      <left/>
      <right style="medium"/>
      <top/>
      <bottom style="medium"/>
    </border>
    <border>
      <left style="hair"/>
      <right style="hair"/>
      <top style="medium"/>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hair"/>
      <right/>
      <top style="medium"/>
      <bottom style="hair"/>
    </border>
    <border>
      <left/>
      <right style="medium"/>
      <top/>
      <bottom style="hair"/>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hair"/>
      <right style="medium"/>
      <top style="hair"/>
      <bottom/>
    </border>
    <border>
      <left style="medium"/>
      <right style="hair"/>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medium"/>
      <right/>
      <top/>
      <bottom/>
    </border>
    <border>
      <left/>
      <right style="hair"/>
      <top/>
      <bottom/>
    </border>
    <border>
      <left style="medium"/>
      <right/>
      <top/>
      <bottom style="thin">
        <color theme="0"/>
      </bottom>
    </border>
    <border>
      <left/>
      <right style="hair"/>
      <top/>
      <bottom style="thin">
        <color theme="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7" fillId="0" borderId="0">
      <alignment/>
      <protection/>
    </xf>
    <xf numFmtId="0" fontId="27" fillId="0" borderId="0">
      <alignment/>
      <protection/>
    </xf>
  </cellStyleXfs>
  <cellXfs count="373">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5"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3" borderId="10"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3" borderId="12" xfId="0" applyFont="1" applyFill="1" applyBorder="1" applyAlignment="1">
      <alignment horizontal="center" vertical="center"/>
    </xf>
    <xf numFmtId="0" fontId="8" fillId="3" borderId="13"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3" borderId="13"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14" xfId="0" applyNumberFormat="1" applyFont="1" applyBorder="1" applyAlignment="1">
      <alignment horizontal="right" vertical="center" wrapText="1"/>
    </xf>
    <xf numFmtId="3" fontId="5" fillId="0" borderId="15" xfId="0" applyNumberFormat="1" applyFont="1" applyBorder="1" applyAlignment="1">
      <alignment horizontal="left" vertical="center" wrapText="1"/>
    </xf>
    <xf numFmtId="0" fontId="16"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5" xfId="0" applyNumberFormat="1" applyFont="1" applyBorder="1" applyAlignment="1">
      <alignment horizontal="left"/>
    </xf>
    <xf numFmtId="3" fontId="8" fillId="3" borderId="16" xfId="0" applyNumberFormat="1" applyFont="1" applyFill="1" applyBorder="1" applyAlignment="1">
      <alignment vertical="center" wrapText="1"/>
    </xf>
    <xf numFmtId="3" fontId="8" fillId="3" borderId="17"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3" xfId="0" applyNumberFormat="1" applyFont="1" applyFill="1" applyBorder="1" applyAlignment="1">
      <alignment horizontal="center" vertical="center" wrapText="1"/>
    </xf>
    <xf numFmtId="3" fontId="8" fillId="3" borderId="18" xfId="0" applyNumberFormat="1" applyFont="1" applyFill="1" applyBorder="1" applyAlignment="1">
      <alignment horizontal="left"/>
    </xf>
    <xf numFmtId="0" fontId="5" fillId="0" borderId="15" xfId="0" applyFont="1" applyBorder="1" applyAlignment="1">
      <alignment vertical="center"/>
    </xf>
    <xf numFmtId="3" fontId="8" fillId="3" borderId="18" xfId="0" applyNumberFormat="1" applyFont="1" applyFill="1" applyBorder="1" applyAlignment="1">
      <alignment horizontal="left" vertical="center"/>
    </xf>
    <xf numFmtId="3" fontId="5" fillId="0" borderId="15" xfId="0" applyNumberFormat="1" applyFont="1" applyBorder="1" applyAlignment="1">
      <alignment horizontal="left" vertical="center"/>
    </xf>
    <xf numFmtId="0" fontId="7" fillId="0" borderId="0" xfId="0" applyFont="1" applyAlignment="1">
      <alignment vertical="center"/>
    </xf>
    <xf numFmtId="0" fontId="8" fillId="4" borderId="0" xfId="0" applyFont="1" applyFill="1" applyBorder="1" applyAlignment="1">
      <alignment horizontal="center" vertical="center"/>
    </xf>
    <xf numFmtId="3" fontId="8" fillId="4" borderId="0" xfId="0" applyNumberFormat="1" applyFont="1" applyFill="1" applyBorder="1" applyAlignment="1">
      <alignment horizontal="left" vertical="center"/>
    </xf>
    <xf numFmtId="3" fontId="8" fillId="4" borderId="0" xfId="0" applyNumberFormat="1" applyFont="1" applyFill="1" applyBorder="1" applyAlignment="1">
      <alignment vertical="center" wrapText="1"/>
    </xf>
    <xf numFmtId="0" fontId="5" fillId="4" borderId="0" xfId="0" applyFont="1" applyFill="1" applyAlignment="1">
      <alignment vertical="center"/>
    </xf>
    <xf numFmtId="0" fontId="6" fillId="4" borderId="0" xfId="0" applyFont="1" applyFill="1" applyBorder="1" applyAlignment="1">
      <alignment horizontal="center" vertical="center"/>
    </xf>
    <xf numFmtId="0" fontId="8" fillId="3" borderId="12"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5" xfId="0" applyNumberFormat="1" applyFont="1" applyBorder="1" applyAlignment="1">
      <alignment vertical="center" wrapText="1"/>
    </xf>
    <xf numFmtId="3" fontId="8" fillId="3" borderId="15" xfId="0" applyNumberFormat="1" applyFont="1" applyFill="1" applyBorder="1" applyAlignment="1">
      <alignment vertical="center" wrapText="1"/>
    </xf>
    <xf numFmtId="3" fontId="8" fillId="3" borderId="18" xfId="0" applyNumberFormat="1" applyFont="1" applyFill="1" applyBorder="1" applyAlignment="1">
      <alignment vertical="center" wrapText="1"/>
    </xf>
    <xf numFmtId="0" fontId="9" fillId="0" borderId="0" xfId="0" applyFont="1" applyAlignment="1">
      <alignment/>
    </xf>
    <xf numFmtId="3" fontId="5" fillId="0" borderId="15" xfId="0" applyNumberFormat="1" applyFont="1" applyBorder="1" applyAlignment="1">
      <alignment horizontal="left" wrapText="1"/>
    </xf>
    <xf numFmtId="0" fontId="16" fillId="0" borderId="0" xfId="0" applyFont="1" applyAlignment="1">
      <alignment horizontal="center"/>
    </xf>
    <xf numFmtId="0" fontId="5" fillId="0" borderId="19" xfId="0" applyFont="1" applyBorder="1"/>
    <xf numFmtId="3" fontId="5" fillId="0" borderId="0" xfId="0" applyNumberFormat="1" applyFont="1"/>
    <xf numFmtId="0" fontId="8" fillId="3" borderId="20" xfId="0" applyFont="1" applyFill="1" applyBorder="1"/>
    <xf numFmtId="0" fontId="2" fillId="3" borderId="21" xfId="0" applyFont="1" applyFill="1" applyBorder="1"/>
    <xf numFmtId="3" fontId="8" fillId="3" borderId="22" xfId="0" applyNumberFormat="1" applyFont="1" applyFill="1" applyBorder="1" applyAlignment="1">
      <alignment horizontal="center" vertical="center"/>
    </xf>
    <xf numFmtId="0" fontId="8" fillId="3" borderId="14" xfId="0" applyFont="1" applyFill="1" applyBorder="1" applyAlignment="1">
      <alignment horizontal="center" vertical="center" wrapText="1"/>
    </xf>
    <xf numFmtId="0" fontId="8" fillId="3" borderId="12" xfId="0" applyFont="1" applyFill="1" applyBorder="1" applyAlignment="1">
      <alignment horizontal="left" vertical="center" wrapText="1"/>
    </xf>
    <xf numFmtId="0" fontId="5" fillId="0" borderId="15" xfId="0" applyFont="1" applyBorder="1"/>
    <xf numFmtId="3" fontId="5" fillId="0" borderId="14" xfId="0" applyNumberFormat="1" applyFont="1" applyBorder="1" applyAlignment="1">
      <alignment vertical="center"/>
    </xf>
    <xf numFmtId="3" fontId="6" fillId="5" borderId="14" xfId="0" applyNumberFormat="1" applyFont="1" applyFill="1" applyBorder="1" applyAlignment="1">
      <alignment vertical="center"/>
    </xf>
    <xf numFmtId="3" fontId="5" fillId="0" borderId="23" xfId="0" applyNumberFormat="1" applyFont="1" applyBorder="1" applyAlignment="1">
      <alignment vertical="center"/>
    </xf>
    <xf numFmtId="3" fontId="6" fillId="5" borderId="23" xfId="0" applyNumberFormat="1" applyFont="1" applyFill="1" applyBorder="1" applyAlignment="1">
      <alignment vertical="center"/>
    </xf>
    <xf numFmtId="0" fontId="8" fillId="3" borderId="21" xfId="0" applyFont="1" applyFill="1" applyBorder="1"/>
    <xf numFmtId="0" fontId="8" fillId="3" borderId="24" xfId="0" applyFont="1" applyFill="1" applyBorder="1" applyAlignment="1">
      <alignment vertical="center" wrapText="1"/>
    </xf>
    <xf numFmtId="0" fontId="8" fillId="3" borderId="25" xfId="0" applyFont="1" applyFill="1" applyBorder="1" applyAlignment="1">
      <alignment vertical="center" wrapText="1"/>
    </xf>
    <xf numFmtId="0" fontId="16" fillId="4" borderId="0" xfId="0" applyFont="1" applyFill="1" applyBorder="1" applyAlignment="1">
      <alignment/>
    </xf>
    <xf numFmtId="0" fontId="5" fillId="4" borderId="0" xfId="0" applyFont="1" applyFill="1"/>
    <xf numFmtId="0" fontId="5" fillId="0" borderId="0" xfId="0" applyFont="1" applyFill="1"/>
    <xf numFmtId="3" fontId="5" fillId="4" borderId="0" xfId="0" applyNumberFormat="1" applyFont="1" applyFill="1"/>
    <xf numFmtId="0" fontId="18" fillId="6" borderId="23" xfId="0" applyFont="1" applyFill="1" applyBorder="1" applyAlignment="1">
      <alignment horizontal="center" wrapText="1"/>
    </xf>
    <xf numFmtId="0" fontId="5" fillId="4" borderId="0" xfId="0" applyFont="1" applyFill="1" applyAlignment="1">
      <alignment wrapText="1"/>
    </xf>
    <xf numFmtId="0" fontId="6" fillId="4" borderId="0" xfId="0" applyFont="1" applyFill="1" applyBorder="1" applyAlignment="1">
      <alignment vertical="center"/>
    </xf>
    <xf numFmtId="0" fontId="14" fillId="2" borderId="0" xfId="0" applyFont="1" applyFill="1" applyBorder="1" applyAlignment="1">
      <alignment vertical="center" wrapText="1"/>
    </xf>
    <xf numFmtId="0" fontId="14" fillId="2" borderId="6" xfId="0" applyFont="1" applyFill="1" applyBorder="1" applyAlignment="1">
      <alignment vertical="center" wrapText="1"/>
    </xf>
    <xf numFmtId="0" fontId="14" fillId="2" borderId="5" xfId="0" applyFont="1" applyFill="1" applyBorder="1" applyAlignment="1">
      <alignment vertical="center" wrapText="1"/>
    </xf>
    <xf numFmtId="3" fontId="8" fillId="5" borderId="16" xfId="0" applyNumberFormat="1" applyFont="1" applyFill="1" applyBorder="1" applyAlignment="1">
      <alignment vertical="center" wrapText="1"/>
    </xf>
    <xf numFmtId="3" fontId="8" fillId="5" borderId="26" xfId="0" applyNumberFormat="1" applyFont="1" applyFill="1" applyBorder="1" applyAlignment="1">
      <alignment horizontal="center" vertical="center" wrapText="1"/>
    </xf>
    <xf numFmtId="3" fontId="8" fillId="5" borderId="17" xfId="0" applyNumberFormat="1" applyFont="1" applyFill="1" applyBorder="1" applyAlignment="1">
      <alignment horizontal="center" vertical="center" wrapText="1"/>
    </xf>
    <xf numFmtId="3" fontId="8" fillId="5" borderId="27" xfId="0" applyNumberFormat="1" applyFont="1" applyFill="1" applyBorder="1" applyAlignment="1">
      <alignment horizontal="center" vertical="center" wrapText="1"/>
    </xf>
    <xf numFmtId="3" fontId="8" fillId="5" borderId="12" xfId="0" applyNumberFormat="1" applyFont="1" applyFill="1" applyBorder="1" applyAlignment="1">
      <alignment horizontal="center" vertical="center" wrapText="1"/>
    </xf>
    <xf numFmtId="3" fontId="8" fillId="5" borderId="15" xfId="0" applyNumberFormat="1" applyFont="1" applyFill="1" applyBorder="1" applyAlignment="1">
      <alignment horizontal="left" vertical="center" wrapText="1"/>
    </xf>
    <xf numFmtId="3" fontId="6" fillId="5" borderId="12" xfId="0" applyNumberFormat="1" applyFont="1" applyFill="1" applyBorder="1" applyAlignment="1">
      <alignment horizontal="center" vertical="center" wrapText="1"/>
    </xf>
    <xf numFmtId="3" fontId="8" fillId="5" borderId="13" xfId="0" applyNumberFormat="1" applyFont="1" applyFill="1" applyBorder="1" applyAlignment="1">
      <alignment horizontal="center" vertical="center" wrapText="1"/>
    </xf>
    <xf numFmtId="3" fontId="8" fillId="5" borderId="18" xfId="0" applyNumberFormat="1" applyFont="1" applyFill="1" applyBorder="1" applyAlignment="1">
      <alignment horizontal="left" vertical="center" wrapText="1"/>
    </xf>
    <xf numFmtId="3" fontId="8" fillId="5" borderId="23" xfId="0" applyNumberFormat="1" applyFont="1" applyFill="1" applyBorder="1" applyAlignment="1">
      <alignment horizontal="center" vertical="center" wrapText="1"/>
    </xf>
    <xf numFmtId="3" fontId="8" fillId="5" borderId="28" xfId="0" applyNumberFormat="1" applyFont="1" applyFill="1" applyBorder="1" applyAlignment="1">
      <alignment horizontal="center" vertical="center" wrapText="1"/>
    </xf>
    <xf numFmtId="0" fontId="8" fillId="5" borderId="13" xfId="0" applyFont="1" applyFill="1" applyBorder="1" applyAlignment="1">
      <alignment horizontal="center" vertical="center"/>
    </xf>
    <xf numFmtId="3" fontId="8" fillId="5" borderId="18" xfId="0" applyNumberFormat="1" applyFont="1" applyFill="1" applyBorder="1" applyAlignment="1">
      <alignment horizontal="left" vertical="center"/>
    </xf>
    <xf numFmtId="3" fontId="8" fillId="5" borderId="10" xfId="0" applyNumberFormat="1" applyFont="1" applyFill="1" applyBorder="1" applyAlignment="1">
      <alignment horizontal="center" vertical="center" wrapText="1"/>
    </xf>
    <xf numFmtId="3" fontId="8" fillId="5" borderId="11" xfId="0" applyNumberFormat="1" applyFont="1" applyFill="1" applyBorder="1" applyAlignment="1">
      <alignment horizontal="center" vertical="center" wrapText="1"/>
    </xf>
    <xf numFmtId="0" fontId="6" fillId="5" borderId="13" xfId="0" applyFont="1" applyFill="1" applyBorder="1" applyAlignment="1">
      <alignment horizontal="center" vertical="center"/>
    </xf>
    <xf numFmtId="0" fontId="6" fillId="5" borderId="12" xfId="0" applyFont="1" applyFill="1" applyBorder="1" applyAlignment="1">
      <alignment horizontal="center" vertical="center"/>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3" fontId="8" fillId="5" borderId="12" xfId="0" applyNumberFormat="1" applyFont="1" applyFill="1" applyBorder="1" applyAlignment="1">
      <alignment horizontal="center" vertical="center"/>
    </xf>
    <xf numFmtId="3" fontId="8" fillId="5" borderId="15" xfId="0" applyNumberFormat="1" applyFont="1" applyFill="1" applyBorder="1" applyAlignment="1">
      <alignment horizontal="left"/>
    </xf>
    <xf numFmtId="3" fontId="8" fillId="5" borderId="15" xfId="0" applyNumberFormat="1" applyFont="1" applyFill="1" applyBorder="1" applyAlignment="1">
      <alignment horizontal="left" vertical="center"/>
    </xf>
    <xf numFmtId="3" fontId="8" fillId="5" borderId="18" xfId="0" applyNumberFormat="1" applyFont="1" applyFill="1" applyBorder="1" applyAlignment="1">
      <alignment horizontal="left" wrapText="1"/>
    </xf>
    <xf numFmtId="0" fontId="8" fillId="5" borderId="19" xfId="0" applyFont="1" applyFill="1" applyBorder="1"/>
    <xf numFmtId="0" fontId="8" fillId="5" borderId="15" xfId="0" applyFont="1" applyFill="1" applyBorder="1"/>
    <xf numFmtId="3" fontId="8" fillId="5" borderId="14" xfId="0" applyNumberFormat="1" applyFont="1" applyFill="1" applyBorder="1" applyAlignment="1">
      <alignment horizontal="center" wrapText="1"/>
    </xf>
    <xf numFmtId="3" fontId="8" fillId="5" borderId="31" xfId="0" applyNumberFormat="1" applyFont="1" applyFill="1" applyBorder="1" applyAlignment="1">
      <alignment horizontal="center" wrapText="1"/>
    </xf>
    <xf numFmtId="0" fontId="20" fillId="2" borderId="0" xfId="0" applyFont="1" applyFill="1" applyBorder="1"/>
    <xf numFmtId="0" fontId="0" fillId="2" borderId="0" xfId="0" applyFill="1"/>
    <xf numFmtId="0" fontId="22" fillId="2" borderId="0" xfId="0" applyFont="1" applyFill="1" applyBorder="1"/>
    <xf numFmtId="3" fontId="8" fillId="3" borderId="26" xfId="0" applyNumberFormat="1" applyFont="1" applyFill="1" applyBorder="1" applyAlignment="1">
      <alignment vertical="center" wrapText="1"/>
    </xf>
    <xf numFmtId="0" fontId="6" fillId="3" borderId="21" xfId="0" applyFont="1" applyFill="1" applyBorder="1" applyAlignment="1">
      <alignment horizontal="center" vertical="center"/>
    </xf>
    <xf numFmtId="0" fontId="5" fillId="0" borderId="32" xfId="0" applyFont="1" applyBorder="1" applyAlignment="1">
      <alignment vertical="center"/>
    </xf>
    <xf numFmtId="0" fontId="8" fillId="0" borderId="0" xfId="0" applyFont="1" applyFill="1" applyBorder="1" applyAlignment="1">
      <alignment vertical="center"/>
    </xf>
    <xf numFmtId="3" fontId="8" fillId="3" borderId="21" xfId="0" applyNumberFormat="1" applyFont="1" applyFill="1" applyBorder="1" applyAlignment="1">
      <alignment horizontal="center" vertical="center" wrapText="1"/>
    </xf>
    <xf numFmtId="3" fontId="5" fillId="0" borderId="32" xfId="0" applyNumberFormat="1" applyFont="1" applyBorder="1" applyAlignment="1">
      <alignment horizontal="left"/>
    </xf>
    <xf numFmtId="0" fontId="8" fillId="5" borderId="21" xfId="0" applyFont="1" applyFill="1" applyBorder="1" applyAlignment="1">
      <alignment horizontal="center" vertical="center" wrapText="1"/>
    </xf>
    <xf numFmtId="0" fontId="5" fillId="0" borderId="32" xfId="0" applyFont="1" applyBorder="1" applyAlignment="1">
      <alignment vertical="center" wrapText="1"/>
    </xf>
    <xf numFmtId="3" fontId="8" fillId="0" borderId="0" xfId="0" applyNumberFormat="1" applyFont="1" applyFill="1" applyBorder="1" applyAlignment="1">
      <alignment vertical="center"/>
    </xf>
    <xf numFmtId="0" fontId="8" fillId="3" borderId="21" xfId="0" applyFont="1" applyFill="1" applyBorder="1" applyAlignment="1">
      <alignment horizontal="center" vertical="center" wrapText="1"/>
    </xf>
    <xf numFmtId="0" fontId="5" fillId="0" borderId="0" xfId="0" applyFont="1" applyBorder="1" applyAlignment="1">
      <alignment vertical="center"/>
    </xf>
    <xf numFmtId="0" fontId="26" fillId="0" borderId="0" xfId="0" applyFont="1"/>
    <xf numFmtId="0" fontId="6" fillId="0" borderId="0" xfId="0" applyFont="1" applyAlignment="1">
      <alignment vertical="center"/>
    </xf>
    <xf numFmtId="0" fontId="17" fillId="0" borderId="0" xfId="0" applyFont="1" applyFill="1"/>
    <xf numFmtId="9" fontId="5" fillId="0" borderId="0" xfId="0" applyNumberFormat="1" applyFont="1" applyAlignment="1">
      <alignment vertical="center"/>
    </xf>
    <xf numFmtId="3" fontId="25" fillId="0" borderId="0" xfId="0" applyNumberFormat="1" applyFont="1"/>
    <xf numFmtId="0" fontId="25" fillId="0" borderId="0" xfId="0" applyFont="1"/>
    <xf numFmtId="3" fontId="8" fillId="5" borderId="14" xfId="0" applyNumberFormat="1" applyFont="1" applyFill="1" applyBorder="1" applyAlignment="1">
      <alignment horizontal="center" vertical="top" wrapText="1"/>
    </xf>
    <xf numFmtId="3" fontId="8" fillId="5" borderId="31" xfId="0" applyNumberFormat="1" applyFont="1" applyFill="1" applyBorder="1" applyAlignment="1">
      <alignment horizontal="center" vertical="top" wrapText="1"/>
    </xf>
    <xf numFmtId="3" fontId="5" fillId="0" borderId="14" xfId="0" applyNumberFormat="1" applyFont="1" applyBorder="1" applyAlignment="1">
      <alignment horizontal="right" wrapText="1"/>
    </xf>
    <xf numFmtId="0" fontId="7" fillId="4" borderId="0" xfId="0" applyFont="1" applyFill="1" applyBorder="1" applyAlignment="1">
      <alignment vertical="center"/>
    </xf>
    <xf numFmtId="165" fontId="10" fillId="4" borderId="0" xfId="0" applyNumberFormat="1" applyFont="1" applyFill="1" applyBorder="1" applyAlignment="1">
      <alignment vertical="center" wrapText="1"/>
    </xf>
    <xf numFmtId="0" fontId="7" fillId="0" borderId="0" xfId="0" applyFont="1"/>
    <xf numFmtId="3" fontId="7" fillId="0" borderId="14" xfId="0" applyNumberFormat="1" applyFont="1" applyBorder="1" applyAlignment="1">
      <alignment/>
    </xf>
    <xf numFmtId="3" fontId="8" fillId="5" borderId="14" xfId="0" applyNumberFormat="1" applyFont="1" applyFill="1" applyBorder="1" applyAlignment="1">
      <alignment horizontal="right"/>
    </xf>
    <xf numFmtId="166" fontId="5" fillId="0" borderId="0" xfId="0" applyNumberFormat="1" applyFont="1"/>
    <xf numFmtId="3" fontId="6" fillId="5" borderId="21" xfId="0" applyNumberFormat="1" applyFont="1" applyFill="1" applyBorder="1" applyAlignment="1">
      <alignment horizontal="center" vertical="center" wrapText="1"/>
    </xf>
    <xf numFmtId="3" fontId="5" fillId="0" borderId="32" xfId="0" applyNumberFormat="1" applyFont="1" applyBorder="1" applyAlignment="1">
      <alignment horizontal="left" vertical="center" wrapText="1"/>
    </xf>
    <xf numFmtId="3" fontId="5" fillId="0" borderId="32" xfId="0" applyNumberFormat="1" applyFont="1" applyBorder="1" applyAlignment="1">
      <alignment vertical="center" wrapText="1"/>
    </xf>
    <xf numFmtId="3" fontId="5" fillId="0" borderId="32" xfId="0" applyNumberFormat="1" applyFont="1" applyBorder="1" applyAlignment="1">
      <alignment horizontal="left" wrapText="1"/>
    </xf>
    <xf numFmtId="0" fontId="5" fillId="0" borderId="33" xfId="0" applyFont="1" applyBorder="1"/>
    <xf numFmtId="0" fontId="8" fillId="5" borderId="21" xfId="0" applyFont="1" applyFill="1" applyBorder="1" applyAlignment="1">
      <alignment horizontal="center" vertical="center"/>
    </xf>
    <xf numFmtId="3" fontId="8" fillId="3" borderId="14" xfId="0" applyNumberFormat="1" applyFont="1" applyFill="1" applyBorder="1" applyAlignment="1">
      <alignment horizontal="center" vertical="center" wrapText="1"/>
    </xf>
    <xf numFmtId="3" fontId="8" fillId="5" borderId="14" xfId="0" applyNumberFormat="1" applyFont="1" applyFill="1" applyBorder="1" applyAlignment="1">
      <alignment horizontal="center" vertical="center" wrapText="1"/>
    </xf>
    <xf numFmtId="3" fontId="8" fillId="3" borderId="26" xfId="0" applyNumberFormat="1" applyFont="1" applyFill="1" applyBorder="1" applyAlignment="1">
      <alignment horizontal="center" vertical="center" wrapText="1"/>
    </xf>
    <xf numFmtId="165" fontId="6" fillId="4" borderId="0" xfId="0" applyNumberFormat="1" applyFont="1" applyFill="1" applyBorder="1" applyAlignment="1">
      <alignment vertical="center"/>
    </xf>
    <xf numFmtId="0" fontId="0" fillId="0" borderId="0" xfId="0" applyFont="1" applyAlignment="1">
      <alignment wrapText="1"/>
    </xf>
    <xf numFmtId="0" fontId="8" fillId="3" borderId="22" xfId="0" applyFont="1" applyFill="1" applyBorder="1" applyAlignment="1">
      <alignment horizontal="center" vertical="center" wrapText="1"/>
    </xf>
    <xf numFmtId="0" fontId="19" fillId="4"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4" borderId="34" xfId="0" applyFont="1" applyFill="1" applyBorder="1" applyAlignment="1">
      <alignment horizontal="right"/>
    </xf>
    <xf numFmtId="0" fontId="12" fillId="0" borderId="0" xfId="0" applyFont="1" applyFill="1" applyAlignment="1">
      <alignment/>
    </xf>
    <xf numFmtId="3" fontId="8" fillId="5" borderId="14" xfId="0" applyNumberFormat="1" applyFont="1" applyFill="1" applyBorder="1" applyAlignment="1">
      <alignment horizontal="center" vertical="center" wrapText="1"/>
    </xf>
    <xf numFmtId="0" fontId="8" fillId="3" borderId="21" xfId="0" applyFont="1" applyFill="1" applyBorder="1" applyAlignment="1">
      <alignment horizontal="center" vertical="center"/>
    </xf>
    <xf numFmtId="0" fontId="17" fillId="0" borderId="0" xfId="0" applyFont="1"/>
    <xf numFmtId="3" fontId="0" fillId="0" borderId="0" xfId="0" applyNumberFormat="1"/>
    <xf numFmtId="0" fontId="29" fillId="0" borderId="0" xfId="0" applyFont="1" applyAlignment="1">
      <alignment horizontal="left" vertical="center" readingOrder="1"/>
    </xf>
    <xf numFmtId="3" fontId="8" fillId="5" borderId="23" xfId="0" applyNumberFormat="1" applyFont="1" applyFill="1" applyBorder="1" applyAlignment="1">
      <alignment horizontal="right"/>
    </xf>
    <xf numFmtId="165" fontId="28" fillId="4"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5" borderId="12" xfId="0" applyFont="1" applyFill="1" applyBorder="1" applyAlignment="1">
      <alignment horizontal="center" vertical="center"/>
    </xf>
    <xf numFmtId="0" fontId="0" fillId="0" borderId="0" xfId="0" applyFont="1" applyAlignment="1">
      <alignment horizontal="left" wrapText="1"/>
    </xf>
    <xf numFmtId="0" fontId="30" fillId="0" borderId="0" xfId="0" applyFont="1" applyAlignment="1">
      <alignment vertical="center" wrapText="1"/>
    </xf>
    <xf numFmtId="0" fontId="28" fillId="4" borderId="0" xfId="0" applyFont="1" applyFill="1" applyBorder="1" applyAlignment="1">
      <alignment vertical="center"/>
    </xf>
    <xf numFmtId="0" fontId="19" fillId="0" borderId="0" xfId="0" applyFont="1" applyFill="1" applyBorder="1"/>
    <xf numFmtId="165" fontId="19" fillId="0" borderId="0" xfId="0" applyNumberFormat="1" applyFont="1" applyFill="1" applyBorder="1"/>
    <xf numFmtId="3" fontId="8" fillId="4" borderId="0" xfId="0" applyNumberFormat="1" applyFont="1" applyFill="1" applyBorder="1" applyAlignment="1">
      <alignment horizontal="left" vertical="center" wrapText="1"/>
    </xf>
    <xf numFmtId="3" fontId="8" fillId="4" borderId="0" xfId="0" applyNumberFormat="1" applyFont="1" applyFill="1" applyBorder="1" applyAlignment="1">
      <alignment horizontal="center" vertical="center" wrapText="1"/>
    </xf>
    <xf numFmtId="165" fontId="8" fillId="4" borderId="0" xfId="0" applyNumberFormat="1" applyFont="1" applyFill="1" applyBorder="1" applyAlignment="1">
      <alignment horizontal="center" vertical="center" wrapText="1"/>
    </xf>
    <xf numFmtId="9" fontId="6" fillId="4" borderId="0" xfId="0" applyNumberFormat="1" applyFont="1" applyFill="1" applyBorder="1" applyAlignment="1">
      <alignment vertical="center" wrapText="1"/>
    </xf>
    <xf numFmtId="9" fontId="6" fillId="4" borderId="0" xfId="0" applyNumberFormat="1" applyFont="1" applyFill="1" applyBorder="1" applyAlignment="1">
      <alignment vertical="center"/>
    </xf>
    <xf numFmtId="3" fontId="8" fillId="4"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4" borderId="0" xfId="0" applyNumberFormat="1" applyFont="1" applyFill="1" applyBorder="1" applyAlignment="1">
      <alignment horizontal="left" vertical="center" wrapText="1"/>
    </xf>
    <xf numFmtId="3" fontId="10" fillId="4" borderId="0" xfId="0" applyNumberFormat="1" applyFont="1" applyFill="1" applyBorder="1" applyAlignment="1">
      <alignment horizontal="center" vertical="center" wrapText="1"/>
    </xf>
    <xf numFmtId="3" fontId="8" fillId="5" borderId="14" xfId="0" applyNumberFormat="1" applyFont="1" applyFill="1" applyBorder="1" applyAlignment="1">
      <alignment horizontal="right" vertical="center" wrapText="1"/>
    </xf>
    <xf numFmtId="3" fontId="8" fillId="5" borderId="31" xfId="0" applyNumberFormat="1" applyFont="1" applyFill="1" applyBorder="1" applyAlignment="1">
      <alignment horizontal="right" vertical="center" wrapText="1"/>
    </xf>
    <xf numFmtId="3" fontId="8" fillId="5" borderId="23" xfId="0" applyNumberFormat="1" applyFont="1" applyFill="1" applyBorder="1" applyAlignment="1">
      <alignment horizontal="right" vertical="center" wrapText="1"/>
    </xf>
    <xf numFmtId="3" fontId="8" fillId="5" borderId="28" xfId="0" applyNumberFormat="1" applyFont="1" applyFill="1" applyBorder="1" applyAlignment="1">
      <alignment horizontal="right" vertical="center" wrapText="1"/>
    </xf>
    <xf numFmtId="3" fontId="8" fillId="3" borderId="14" xfId="0" applyNumberFormat="1" applyFont="1" applyFill="1" applyBorder="1" applyAlignment="1">
      <alignment horizontal="right" vertical="center" wrapText="1"/>
    </xf>
    <xf numFmtId="3" fontId="8" fillId="3" borderId="31" xfId="0" applyNumberFormat="1" applyFont="1" applyFill="1" applyBorder="1" applyAlignment="1">
      <alignment horizontal="right" vertical="center" wrapText="1"/>
    </xf>
    <xf numFmtId="3" fontId="8" fillId="3" borderId="23" xfId="0" applyNumberFormat="1" applyFont="1" applyFill="1" applyBorder="1" applyAlignment="1">
      <alignment horizontal="right" vertical="center" wrapText="1"/>
    </xf>
    <xf numFmtId="3" fontId="8" fillId="3" borderId="28" xfId="0" applyNumberFormat="1" applyFont="1" applyFill="1" applyBorder="1" applyAlignment="1">
      <alignment horizontal="right" vertical="center" wrapText="1"/>
    </xf>
    <xf numFmtId="3" fontId="8" fillId="5" borderId="14" xfId="0" applyNumberFormat="1" applyFont="1" applyFill="1" applyBorder="1" applyAlignment="1">
      <alignment horizontal="right" vertical="center"/>
    </xf>
    <xf numFmtId="3" fontId="8" fillId="5" borderId="31" xfId="0" applyNumberFormat="1" applyFont="1" applyFill="1" applyBorder="1" applyAlignment="1">
      <alignment horizontal="right" vertical="center" wrapText="1"/>
    </xf>
    <xf numFmtId="3" fontId="5" fillId="0" borderId="14" xfId="0" applyNumberFormat="1" applyFont="1" applyBorder="1" applyAlignment="1">
      <alignment horizontal="right"/>
    </xf>
    <xf numFmtId="3" fontId="5" fillId="0" borderId="31" xfId="0" applyNumberFormat="1" applyFont="1" applyBorder="1" applyAlignment="1">
      <alignment horizontal="right"/>
    </xf>
    <xf numFmtId="3" fontId="5" fillId="0" borderId="31" xfId="0" applyNumberFormat="1" applyFont="1" applyBorder="1" applyAlignment="1">
      <alignment horizontal="right" wrapText="1"/>
    </xf>
    <xf numFmtId="3" fontId="6" fillId="5" borderId="31" xfId="0" applyNumberFormat="1" applyFont="1" applyFill="1" applyBorder="1" applyAlignment="1">
      <alignment horizontal="right" wrapText="1"/>
    </xf>
    <xf numFmtId="3" fontId="6" fillId="3" borderId="31" xfId="0" applyNumberFormat="1" applyFont="1" applyFill="1" applyBorder="1" applyAlignment="1">
      <alignment horizontal="right" vertical="center" wrapText="1"/>
    </xf>
    <xf numFmtId="3" fontId="31" fillId="7" borderId="14"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4" borderId="0" xfId="0" applyNumberFormat="1" applyFont="1" applyFill="1" applyBorder="1" applyAlignment="1">
      <alignment horizontal="center" vertical="center"/>
    </xf>
    <xf numFmtId="0" fontId="19" fillId="0" borderId="0" xfId="0" applyFont="1" applyFill="1"/>
    <xf numFmtId="0" fontId="7" fillId="0" borderId="0" xfId="0" applyFont="1" applyBorder="1" applyAlignment="1">
      <alignment vertical="center"/>
    </xf>
    <xf numFmtId="10" fontId="7" fillId="0" borderId="0" xfId="0" applyNumberFormat="1" applyFont="1" applyBorder="1" applyAlignment="1">
      <alignment horizontal="left" vertical="center"/>
    </xf>
    <xf numFmtId="0" fontId="7" fillId="4" borderId="0" xfId="0" applyFont="1" applyFill="1" applyBorder="1" applyAlignment="1">
      <alignment horizontal="center" vertical="center"/>
    </xf>
    <xf numFmtId="3" fontId="28" fillId="4" borderId="0" xfId="0" applyNumberFormat="1" applyFont="1" applyFill="1" applyBorder="1" applyAlignment="1">
      <alignment horizontal="center" vertical="center"/>
    </xf>
    <xf numFmtId="0" fontId="32" fillId="0" borderId="0" xfId="0" applyFont="1" applyAlignment="1">
      <alignment horizontal="left" vertical="center"/>
    </xf>
    <xf numFmtId="0" fontId="8" fillId="5" borderId="35"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37" xfId="0" applyFont="1" applyFill="1" applyBorder="1"/>
    <xf numFmtId="0" fontId="18" fillId="6" borderId="13" xfId="0" applyFont="1" applyFill="1" applyBorder="1" applyAlignment="1">
      <alignment horizontal="left" wrapText="1"/>
    </xf>
    <xf numFmtId="0" fontId="31" fillId="7" borderId="12" xfId="0" applyFont="1" applyFill="1" applyBorder="1" applyAlignment="1">
      <alignment horizontal="left" wrapText="1"/>
    </xf>
    <xf numFmtId="0" fontId="31" fillId="7" borderId="14" xfId="0" applyNumberFormat="1" applyFont="1" applyFill="1" applyBorder="1" applyAlignment="1">
      <alignment horizontal="center" wrapText="1"/>
    </xf>
    <xf numFmtId="3" fontId="31" fillId="7" borderId="31" xfId="0" applyNumberFormat="1" applyFont="1" applyFill="1" applyBorder="1" applyAlignment="1">
      <alignment horizontal="right" wrapText="1"/>
    </xf>
    <xf numFmtId="0" fontId="31" fillId="4" borderId="12" xfId="0" applyFont="1" applyFill="1" applyBorder="1" applyAlignment="1">
      <alignment horizontal="left" wrapText="1"/>
    </xf>
    <xf numFmtId="0" fontId="31" fillId="4" borderId="14" xfId="0" applyNumberFormat="1" applyFont="1" applyFill="1" applyBorder="1" applyAlignment="1">
      <alignment horizontal="center" wrapText="1"/>
    </xf>
    <xf numFmtId="0" fontId="31" fillId="0" borderId="12" xfId="0" applyFont="1" applyFill="1" applyBorder="1" applyAlignment="1">
      <alignment horizontal="left" wrapText="1"/>
    </xf>
    <xf numFmtId="0" fontId="31" fillId="0" borderId="14" xfId="0" applyNumberFormat="1" applyFont="1" applyFill="1" applyBorder="1" applyAlignment="1">
      <alignment horizontal="center" wrapText="1"/>
    </xf>
    <xf numFmtId="0" fontId="31" fillId="4" borderId="12" xfId="0" applyFont="1" applyFill="1" applyBorder="1" applyAlignment="1">
      <alignment horizontal="left" vertical="top" wrapText="1"/>
    </xf>
    <xf numFmtId="0" fontId="31" fillId="4" borderId="14" xfId="0" applyNumberFormat="1" applyFont="1" applyFill="1" applyBorder="1" applyAlignment="1">
      <alignment horizontal="center" vertical="top" wrapText="1"/>
    </xf>
    <xf numFmtId="0" fontId="5" fillId="4" borderId="0" xfId="0" applyFont="1" applyFill="1" applyAlignment="1">
      <alignment vertical="top"/>
    </xf>
    <xf numFmtId="0" fontId="5" fillId="0" borderId="0" xfId="0" applyFont="1" applyAlignment="1">
      <alignment vertical="top"/>
    </xf>
    <xf numFmtId="0" fontId="7" fillId="0" borderId="0" xfId="0" applyFont="1" applyAlignment="1">
      <alignment vertical="top"/>
    </xf>
    <xf numFmtId="0" fontId="8" fillId="5" borderId="12" xfId="0" applyFont="1" applyFill="1" applyBorder="1" applyAlignment="1">
      <alignment horizontal="center" vertical="top"/>
    </xf>
    <xf numFmtId="0" fontId="5" fillId="0" borderId="15" xfId="0" applyFont="1" applyBorder="1" applyAlignment="1">
      <alignment vertical="top"/>
    </xf>
    <xf numFmtId="0" fontId="8" fillId="5" borderId="21" xfId="0" applyFont="1" applyFill="1" applyBorder="1" applyAlignment="1">
      <alignment horizontal="center" vertical="top"/>
    </xf>
    <xf numFmtId="0" fontId="5" fillId="0" borderId="32" xfId="0" applyFont="1" applyBorder="1" applyAlignment="1">
      <alignment vertical="top"/>
    </xf>
    <xf numFmtId="0" fontId="8" fillId="5" borderId="13" xfId="0" applyFont="1" applyFill="1" applyBorder="1" applyAlignment="1">
      <alignment horizontal="center" vertical="top"/>
    </xf>
    <xf numFmtId="0" fontId="8" fillId="5" borderId="18" xfId="0" applyFont="1" applyFill="1" applyBorder="1" applyAlignment="1">
      <alignment vertical="top"/>
    </xf>
    <xf numFmtId="0" fontId="19" fillId="0" borderId="0" xfId="0" applyFont="1" applyFill="1" applyAlignment="1">
      <alignment vertical="top"/>
    </xf>
    <xf numFmtId="0" fontId="19" fillId="4" borderId="0" xfId="0" applyFont="1" applyFill="1" applyBorder="1" applyAlignment="1">
      <alignment vertical="top"/>
    </xf>
    <xf numFmtId="0" fontId="0" fillId="0" borderId="0" xfId="0" applyAlignment="1">
      <alignment vertical="top"/>
    </xf>
    <xf numFmtId="3" fontId="8" fillId="3" borderId="31" xfId="0" applyNumberFormat="1" applyFont="1" applyFill="1" applyBorder="1" applyAlignment="1">
      <alignment/>
    </xf>
    <xf numFmtId="3" fontId="8" fillId="3" borderId="28" xfId="0" applyNumberFormat="1" applyFont="1" applyFill="1" applyBorder="1" applyAlignment="1">
      <alignment/>
    </xf>
    <xf numFmtId="3" fontId="8" fillId="5" borderId="14" xfId="0" applyNumberFormat="1" applyFont="1" applyFill="1" applyBorder="1" applyAlignment="1">
      <alignment/>
    </xf>
    <xf numFmtId="3" fontId="8" fillId="5" borderId="23" xfId="0" applyNumberFormat="1" applyFont="1" applyFill="1" applyBorder="1" applyAlignment="1">
      <alignment/>
    </xf>
    <xf numFmtId="0" fontId="8" fillId="3" borderId="13" xfId="0" applyFont="1" applyFill="1" applyBorder="1" applyAlignment="1">
      <alignment horizontal="left" vertical="center" wrapText="1"/>
    </xf>
    <xf numFmtId="3" fontId="10" fillId="0" borderId="23" xfId="0" applyNumberFormat="1" applyFont="1" applyBorder="1" applyAlignment="1">
      <alignment/>
    </xf>
    <xf numFmtId="0" fontId="33" fillId="0" borderId="0" xfId="0" applyFont="1" applyFill="1"/>
    <xf numFmtId="3" fontId="6" fillId="3" borderId="31" xfId="0" applyNumberFormat="1" applyFont="1" applyFill="1" applyBorder="1" applyAlignment="1">
      <alignment vertical="center"/>
    </xf>
    <xf numFmtId="3" fontId="6" fillId="3" borderId="28" xfId="0" applyNumberFormat="1" applyFont="1" applyFill="1" applyBorder="1" applyAlignment="1">
      <alignment vertical="center"/>
    </xf>
    <xf numFmtId="3" fontId="8" fillId="3" borderId="27" xfId="0" applyNumberFormat="1" applyFont="1" applyFill="1" applyBorder="1" applyAlignment="1">
      <alignment horizontal="center" vertical="center" wrapText="1"/>
    </xf>
    <xf numFmtId="3" fontId="8" fillId="3" borderId="38" xfId="0" applyNumberFormat="1" applyFont="1" applyFill="1" applyBorder="1" applyAlignment="1">
      <alignment horizontal="center" vertical="center" wrapText="1"/>
    </xf>
    <xf numFmtId="3" fontId="8" fillId="5" borderId="38" xfId="0" applyNumberFormat="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0" applyFont="1" applyFill="1" applyBorder="1" applyAlignment="1">
      <alignment horizontal="center" vertical="center"/>
    </xf>
    <xf numFmtId="0" fontId="8" fillId="5" borderId="39" xfId="0" applyFont="1" applyFill="1" applyBorder="1" applyAlignment="1">
      <alignment horizontal="center" vertical="center" wrapText="1"/>
    </xf>
    <xf numFmtId="0" fontId="8" fillId="3" borderId="22" xfId="0" applyFont="1" applyFill="1" applyBorder="1" applyAlignment="1">
      <alignment horizontal="center" vertical="center"/>
    </xf>
    <xf numFmtId="3" fontId="8" fillId="5" borderId="31" xfId="0" applyNumberFormat="1" applyFont="1" applyFill="1" applyBorder="1" applyAlignment="1">
      <alignment horizontal="right"/>
    </xf>
    <xf numFmtId="3" fontId="8" fillId="5" borderId="28" xfId="0" applyNumberFormat="1" applyFont="1" applyFill="1" applyBorder="1" applyAlignment="1">
      <alignment horizontal="right"/>
    </xf>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0" fillId="0" borderId="0" xfId="0" applyAlignment="1">
      <alignment horizontal="justify" vertical="top"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4" fillId="2" borderId="0" xfId="0" applyFont="1" applyFill="1" applyBorder="1" applyAlignment="1">
      <alignment horizontal="center"/>
    </xf>
    <xf numFmtId="0" fontId="12" fillId="0" borderId="0" xfId="0" applyFont="1" applyAlignment="1">
      <alignment horizontal="center" vertical="center"/>
    </xf>
    <xf numFmtId="3" fontId="8" fillId="3" borderId="40" xfId="0" applyNumberFormat="1" applyFont="1" applyFill="1" applyBorder="1" applyAlignment="1">
      <alignment horizontal="center" vertical="center"/>
    </xf>
    <xf numFmtId="3" fontId="8" fillId="3" borderId="41" xfId="0" applyNumberFormat="1" applyFont="1" applyFill="1" applyBorder="1" applyAlignment="1">
      <alignment horizontal="center" vertical="center"/>
    </xf>
    <xf numFmtId="3" fontId="8" fillId="3" borderId="34" xfId="0" applyNumberFormat="1" applyFont="1" applyFill="1" applyBorder="1" applyAlignment="1">
      <alignment horizontal="center" vertical="center"/>
    </xf>
    <xf numFmtId="3" fontId="8" fillId="3" borderId="42" xfId="0" applyNumberFormat="1" applyFont="1" applyFill="1" applyBorder="1" applyAlignment="1">
      <alignment horizontal="center" vertical="center"/>
    </xf>
    <xf numFmtId="3" fontId="8" fillId="3" borderId="27" xfId="0" applyNumberFormat="1" applyFont="1" applyFill="1" applyBorder="1" applyAlignment="1">
      <alignment horizontal="center" vertical="center" wrapText="1"/>
    </xf>
    <xf numFmtId="3" fontId="8" fillId="3" borderId="31" xfId="0" applyNumberFormat="1" applyFont="1" applyFill="1" applyBorder="1" applyAlignment="1">
      <alignment horizontal="center" vertical="center" wrapText="1"/>
    </xf>
    <xf numFmtId="3" fontId="8" fillId="3" borderId="43" xfId="0" applyNumberFormat="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44" xfId="0" applyFont="1" applyFill="1" applyBorder="1" applyAlignment="1">
      <alignment horizontal="center" vertical="center" wrapText="1"/>
    </xf>
    <xf numFmtId="3" fontId="8" fillId="3" borderId="38" xfId="0" applyNumberFormat="1" applyFont="1" applyFill="1" applyBorder="1" applyAlignment="1">
      <alignment horizontal="center" vertical="center" wrapText="1"/>
    </xf>
    <xf numFmtId="3" fontId="8" fillId="3" borderId="45" xfId="0" applyNumberFormat="1" applyFont="1" applyFill="1" applyBorder="1" applyAlignment="1">
      <alignment horizontal="center" vertical="center" wrapText="1"/>
    </xf>
    <xf numFmtId="0" fontId="8" fillId="3" borderId="46"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34" xfId="0" applyFont="1" applyFill="1" applyBorder="1" applyAlignment="1">
      <alignment horizontal="center" vertical="center"/>
    </xf>
    <xf numFmtId="0" fontId="12" fillId="0" borderId="0" xfId="0" applyFont="1" applyAlignment="1">
      <alignment horizontal="center"/>
    </xf>
    <xf numFmtId="0" fontId="8" fillId="5" borderId="20" xfId="0" applyFont="1" applyFill="1" applyBorder="1" applyAlignment="1">
      <alignment horizontal="center" vertical="center" wrapText="1"/>
    </xf>
    <xf numFmtId="0" fontId="8" fillId="5" borderId="13" xfId="0" applyFont="1" applyFill="1" applyBorder="1" applyAlignment="1">
      <alignment horizontal="center" vertical="center" wrapText="1"/>
    </xf>
    <xf numFmtId="3" fontId="8" fillId="5" borderId="48" xfId="0" applyNumberFormat="1" applyFont="1" applyFill="1" applyBorder="1" applyAlignment="1">
      <alignment horizontal="center" vertical="center" wrapText="1"/>
    </xf>
    <xf numFmtId="3" fontId="8" fillId="5" borderId="18" xfId="0" applyNumberFormat="1" applyFont="1" applyFill="1" applyBorder="1" applyAlignment="1">
      <alignment horizontal="center" vertical="center" wrapText="1"/>
    </xf>
    <xf numFmtId="3" fontId="8" fillId="5" borderId="40" xfId="0" applyNumberFormat="1" applyFont="1" applyFill="1" applyBorder="1" applyAlignment="1">
      <alignment horizontal="center" vertical="center"/>
    </xf>
    <xf numFmtId="3" fontId="8" fillId="5" borderId="41" xfId="0" applyNumberFormat="1" applyFont="1" applyFill="1" applyBorder="1" applyAlignment="1">
      <alignment horizontal="center" vertical="center"/>
    </xf>
    <xf numFmtId="3" fontId="8" fillId="5" borderId="34" xfId="0" applyNumberFormat="1" applyFont="1" applyFill="1" applyBorder="1" applyAlignment="1">
      <alignment horizontal="center" vertical="center"/>
    </xf>
    <xf numFmtId="3" fontId="8" fillId="5" borderId="42" xfId="0" applyNumberFormat="1" applyFont="1" applyFill="1" applyBorder="1" applyAlignment="1">
      <alignment horizontal="center" vertical="center"/>
    </xf>
    <xf numFmtId="3" fontId="8" fillId="5" borderId="41" xfId="0" applyNumberFormat="1" applyFont="1" applyFill="1" applyBorder="1" applyAlignment="1">
      <alignment horizontal="center" vertical="center" wrapText="1"/>
    </xf>
    <xf numFmtId="3" fontId="8" fillId="5" borderId="49" xfId="0" applyNumberFormat="1" applyFont="1" applyFill="1" applyBorder="1" applyAlignment="1">
      <alignment horizontal="center" vertical="center" wrapText="1"/>
    </xf>
    <xf numFmtId="3" fontId="8" fillId="5" borderId="43" xfId="0" applyNumberFormat="1" applyFont="1" applyFill="1" applyBorder="1" applyAlignment="1">
      <alignment horizontal="center" vertical="center" wrapText="1"/>
    </xf>
    <xf numFmtId="0" fontId="8" fillId="5" borderId="46"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34" xfId="0" applyFon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vertical="center" wrapText="1"/>
    </xf>
    <xf numFmtId="0" fontId="30" fillId="0" borderId="0" xfId="0" applyFont="1" applyAlignment="1">
      <alignment horizontal="left" vertical="center" wrapText="1"/>
    </xf>
    <xf numFmtId="0" fontId="8" fillId="5" borderId="12" xfId="0" applyFont="1" applyFill="1" applyBorder="1" applyAlignment="1">
      <alignment horizontal="center" vertical="center" wrapText="1"/>
    </xf>
    <xf numFmtId="3" fontId="8" fillId="5" borderId="15" xfId="0" applyNumberFormat="1" applyFont="1" applyFill="1" applyBorder="1" applyAlignment="1">
      <alignment horizontal="center" vertical="center" wrapText="1"/>
    </xf>
    <xf numFmtId="3" fontId="8" fillId="3" borderId="48" xfId="0" applyNumberFormat="1" applyFont="1" applyFill="1" applyBorder="1" applyAlignment="1">
      <alignment horizontal="center" vertical="center" wrapText="1"/>
    </xf>
    <xf numFmtId="3" fontId="8" fillId="3" borderId="50" xfId="0" applyNumberFormat="1" applyFont="1" applyFill="1" applyBorder="1" applyAlignment="1">
      <alignment horizontal="center" vertical="center" wrapText="1"/>
    </xf>
    <xf numFmtId="0" fontId="8" fillId="3" borderId="12" xfId="0" applyFont="1" applyFill="1" applyBorder="1" applyAlignment="1">
      <alignment horizontal="center" vertical="center" wrapText="1"/>
    </xf>
    <xf numFmtId="3" fontId="8" fillId="3" borderId="15" xfId="0" applyNumberFormat="1" applyFont="1" applyFill="1" applyBorder="1" applyAlignment="1">
      <alignment horizontal="center" vertical="center" wrapText="1"/>
    </xf>
    <xf numFmtId="0" fontId="8" fillId="5" borderId="51" xfId="0" applyFont="1" applyFill="1" applyBorder="1" applyAlignment="1">
      <alignment horizontal="center" vertical="center"/>
    </xf>
    <xf numFmtId="0" fontId="8" fillId="5" borderId="52" xfId="0" applyFont="1" applyFill="1" applyBorder="1" applyAlignment="1">
      <alignment horizontal="center" vertical="center"/>
    </xf>
    <xf numFmtId="3" fontId="8" fillId="5" borderId="52" xfId="0" applyNumberFormat="1" applyFont="1" applyFill="1" applyBorder="1" applyAlignment="1">
      <alignment horizontal="center" vertical="center"/>
    </xf>
    <xf numFmtId="3" fontId="8" fillId="5" borderId="53" xfId="0" applyNumberFormat="1" applyFont="1" applyFill="1" applyBorder="1" applyAlignment="1">
      <alignment horizontal="center" vertical="center"/>
    </xf>
    <xf numFmtId="0" fontId="8" fillId="5" borderId="44" xfId="0" applyFont="1" applyFill="1" applyBorder="1" applyAlignment="1">
      <alignment horizontal="center" vertical="center" wrapText="1"/>
    </xf>
    <xf numFmtId="3" fontId="8" fillId="5" borderId="38" xfId="0" applyNumberFormat="1" applyFont="1" applyFill="1" applyBorder="1" applyAlignment="1">
      <alignment horizontal="center" vertical="center" wrapText="1"/>
    </xf>
    <xf numFmtId="3" fontId="8" fillId="5" borderId="45" xfId="0" applyNumberFormat="1" applyFont="1" applyFill="1" applyBorder="1" applyAlignment="1">
      <alignment horizontal="center" vertical="center" wrapText="1"/>
    </xf>
    <xf numFmtId="3" fontId="8" fillId="5" borderId="54" xfId="0" applyNumberFormat="1" applyFont="1" applyFill="1" applyBorder="1" applyAlignment="1">
      <alignment horizontal="center" vertical="center" wrapText="1"/>
    </xf>
    <xf numFmtId="0" fontId="12" fillId="0" borderId="0" xfId="0" applyFont="1" applyFill="1" applyAlignment="1">
      <alignment horizontal="center"/>
    </xf>
    <xf numFmtId="0" fontId="8" fillId="3" borderId="48"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38"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58"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59" xfId="0" applyFont="1" applyFill="1" applyBorder="1" applyAlignment="1">
      <alignment horizontal="center" vertical="center"/>
    </xf>
    <xf numFmtId="0" fontId="8" fillId="5" borderId="60"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60" xfId="0" applyFont="1" applyFill="1" applyBorder="1" applyAlignment="1">
      <alignment horizontal="center" vertical="center"/>
    </xf>
    <xf numFmtId="0" fontId="8" fillId="5" borderId="61" xfId="0" applyFont="1" applyFill="1" applyBorder="1" applyAlignment="1">
      <alignment horizontal="center" vertical="center" wrapText="1"/>
    </xf>
    <xf numFmtId="0" fontId="8" fillId="5" borderId="6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20"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43" xfId="0" applyFont="1" applyFill="1" applyBorder="1" applyAlignment="1">
      <alignment horizontal="center"/>
    </xf>
    <xf numFmtId="0" fontId="8" fillId="3" borderId="43" xfId="0" applyFont="1" applyFill="1" applyBorder="1" applyAlignment="1">
      <alignment horizontal="center" vertical="center"/>
    </xf>
    <xf numFmtId="0" fontId="8" fillId="3" borderId="43"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63" xfId="0" applyFont="1" applyFill="1" applyBorder="1" applyAlignment="1">
      <alignment horizontal="center" vertical="center"/>
    </xf>
    <xf numFmtId="0" fontId="12" fillId="4" borderId="34" xfId="0" applyFont="1" applyFill="1" applyBorder="1" applyAlignment="1">
      <alignment horizontal="center"/>
    </xf>
    <xf numFmtId="3" fontId="8" fillId="5" borderId="43" xfId="0" applyNumberFormat="1" applyFont="1" applyFill="1" applyBorder="1" applyAlignment="1">
      <alignment horizontal="center" wrapText="1"/>
    </xf>
    <xf numFmtId="3" fontId="8" fillId="5" borderId="27" xfId="0" applyNumberFormat="1" applyFont="1" applyFill="1" applyBorder="1" applyAlignment="1">
      <alignment horizontal="center" wrapText="1"/>
    </xf>
    <xf numFmtId="0" fontId="13" fillId="5" borderId="46"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wrapText="1"/>
    </xf>
    <xf numFmtId="0" fontId="13" fillId="5" borderId="68" xfId="0" applyFont="1" applyFill="1" applyBorder="1" applyAlignment="1">
      <alignment horizontal="center" vertical="center" wrapText="1"/>
    </xf>
    <xf numFmtId="3" fontId="8" fillId="3" borderId="23" xfId="0" applyNumberFormat="1" applyFont="1" applyFill="1" applyBorder="1" applyAlignment="1">
      <alignment horizontal="right" vertical="center" wrapText="1"/>
    </xf>
    <xf numFmtId="3" fontId="6" fillId="3" borderId="28" xfId="0" applyNumberFormat="1" applyFont="1" applyFill="1" applyBorder="1" applyAlignment="1">
      <alignment horizontal="right" vertical="center" wrapText="1"/>
    </xf>
    <xf numFmtId="3" fontId="8" fillId="3" borderId="31" xfId="0" applyNumberFormat="1" applyFont="1" applyFill="1" applyBorder="1" applyAlignment="1">
      <alignment horizontal="right" wrapText="1"/>
    </xf>
    <xf numFmtId="3" fontId="8" fillId="3" borderId="23" xfId="0" applyNumberFormat="1" applyFont="1" applyFill="1" applyBorder="1" applyAlignment="1">
      <alignment horizontal="right" wrapText="1"/>
    </xf>
    <xf numFmtId="3" fontId="8" fillId="3" borderId="28" xfId="0" applyNumberFormat="1" applyFont="1" applyFill="1" applyBorder="1" applyAlignment="1">
      <alignment horizontal="right" wrapText="1"/>
    </xf>
    <xf numFmtId="3" fontId="7" fillId="0" borderId="14" xfId="0" applyNumberFormat="1" applyFont="1" applyFill="1" applyBorder="1" applyAlignment="1">
      <alignment horizontal="right" vertical="center" wrapText="1"/>
    </xf>
    <xf numFmtId="3" fontId="7" fillId="0" borderId="31" xfId="0" applyNumberFormat="1" applyFont="1" applyFill="1" applyBorder="1" applyAlignment="1">
      <alignment horizontal="right" vertical="center" wrapText="1"/>
    </xf>
    <xf numFmtId="3" fontId="8" fillId="5" borderId="23" xfId="0" applyNumberFormat="1" applyFont="1" applyFill="1" applyBorder="1" applyAlignment="1">
      <alignment horizontal="right" vertical="center" wrapText="1"/>
    </xf>
    <xf numFmtId="3" fontId="8" fillId="5" borderId="28" xfId="0" applyNumberFormat="1" applyFont="1" applyFill="1" applyBorder="1" applyAlignment="1">
      <alignment horizontal="right" vertical="center" wrapText="1"/>
    </xf>
    <xf numFmtId="3" fontId="8" fillId="3" borderId="31" xfId="0" applyNumberFormat="1" applyFont="1" applyFill="1" applyBorder="1" applyAlignment="1">
      <alignment horizontal="right" vertical="center" wrapText="1"/>
    </xf>
    <xf numFmtId="3" fontId="8" fillId="3" borderId="28" xfId="0" applyNumberFormat="1" applyFont="1" applyFill="1" applyBorder="1" applyAlignment="1">
      <alignment horizontal="right" vertical="center" wrapText="1"/>
    </xf>
    <xf numFmtId="3" fontId="8" fillId="5" borderId="31" xfId="0" applyNumberFormat="1" applyFont="1" applyFill="1" applyBorder="1" applyAlignment="1">
      <alignment horizontal="right" wrapText="1"/>
    </xf>
    <xf numFmtId="3" fontId="8" fillId="5" borderId="23" xfId="0" applyNumberFormat="1" applyFont="1" applyFill="1" applyBorder="1" applyAlignment="1">
      <alignment horizontal="right" wrapText="1"/>
    </xf>
    <xf numFmtId="3" fontId="8" fillId="5" borderId="28" xfId="0" applyNumberFormat="1" applyFont="1" applyFill="1" applyBorder="1" applyAlignment="1">
      <alignment horizontal="right" wrapText="1"/>
    </xf>
    <xf numFmtId="3" fontId="7" fillId="0" borderId="14" xfId="0" applyNumberFormat="1" applyFont="1" applyFill="1" applyBorder="1" applyAlignment="1">
      <alignment horizontal="right"/>
    </xf>
    <xf numFmtId="3" fontId="18" fillId="6" borderId="23" xfId="0" applyNumberFormat="1" applyFont="1" applyFill="1" applyBorder="1" applyAlignment="1">
      <alignment horizontal="right" wrapText="1"/>
    </xf>
    <xf numFmtId="3" fontId="18" fillId="6" borderId="28" xfId="0" applyNumberFormat="1" applyFont="1" applyFill="1" applyBorder="1" applyAlignment="1">
      <alignment horizontal="right"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8735954"/>
        <c:axId val="11514723"/>
      </c:scatterChart>
      <c:valAx>
        <c:axId val="8735954"/>
        <c:scaling>
          <c:orientation val="minMax"/>
        </c:scaling>
        <c:axPos val="b"/>
        <c:delete val="1"/>
        <c:majorTickMark val="out"/>
        <c:minorTickMark val="none"/>
        <c:tickLblPos val="none"/>
        <c:crossAx val="11514723"/>
        <c:crosses val="autoZero"/>
        <c:crossBetween val="midCat"/>
        <c:dispUnits/>
      </c:valAx>
      <c:valAx>
        <c:axId val="11514723"/>
        <c:scaling>
          <c:orientation val="minMax"/>
        </c:scaling>
        <c:axPos val="l"/>
        <c:delete val="0"/>
        <c:numFmt formatCode="0%" sourceLinked="0"/>
        <c:majorTickMark val="out"/>
        <c:minorTickMark val="none"/>
        <c:tickLblPos val="nextTo"/>
        <c:crossAx val="8735954"/>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36523644"/>
        <c:axId val="60277341"/>
      </c:barChart>
      <c:catAx>
        <c:axId val="365236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60277341"/>
        <c:crosses val="autoZero"/>
        <c:auto val="1"/>
        <c:lblOffset val="100"/>
        <c:noMultiLvlLbl val="0"/>
      </c:catAx>
      <c:valAx>
        <c:axId val="60277341"/>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36523644"/>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9!$B$52:$Q$52</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hape val="box"/>
        <c:axId val="5625158"/>
        <c:axId val="50626423"/>
      </c:bar3DChart>
      <c:catAx>
        <c:axId val="5625158"/>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50626423"/>
        <c:crosses val="autoZero"/>
        <c:auto val="1"/>
        <c:lblOffset val="100"/>
        <c:noMultiLvlLbl val="0"/>
      </c:catAx>
      <c:valAx>
        <c:axId val="50626423"/>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25158"/>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plotArea>
      <c:layout>
        <c:manualLayout>
          <c:layoutTarget val="inner"/>
          <c:xMode val="edge"/>
          <c:yMode val="edge"/>
          <c:x val="0.04925"/>
          <c:y val="0.03225"/>
          <c:w val="0.93975"/>
          <c:h val="0.7255"/>
        </c:manualLayout>
      </c:layout>
      <c:barChart>
        <c:barDir val="col"/>
        <c:grouping val="clustere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075"/>
                  <c:y val="0"/>
                </c:manualLayout>
              </c:layout>
              <c:showLegendKey val="0"/>
              <c:showVal val="1"/>
              <c:showBubbleSize val="0"/>
              <c:showCatName val="0"/>
              <c:showSerName val="0"/>
              <c:showPercent val="0"/>
            </c:dLbl>
            <c:dLbl>
              <c:idx val="9"/>
              <c:layout>
                <c:manualLayout>
                  <c:x val="-0.00875"/>
                  <c:y val="0.00575"/>
                </c:manualLayout>
              </c:layout>
              <c:showLegendKey val="0"/>
              <c:showVal val="1"/>
              <c:showBubbleSize val="0"/>
              <c:showCatName val="0"/>
              <c:showSerName val="0"/>
              <c:showPercent val="0"/>
            </c:dLbl>
            <c:dLbl>
              <c:idx val="10"/>
              <c:layout>
                <c:manualLayout>
                  <c:x val="-0.0125"/>
                  <c:y val="0.00525"/>
                </c:manualLayout>
              </c:layout>
              <c:showLegendKey val="0"/>
              <c:showVal val="1"/>
              <c:showBubbleSize val="0"/>
              <c:showCatName val="0"/>
              <c:showSerName val="0"/>
              <c:showPercent val="0"/>
            </c:dLbl>
            <c:dLbl>
              <c:idx val="11"/>
              <c:layout>
                <c:manualLayout>
                  <c:x val="-0.01175"/>
                  <c:y val="0"/>
                </c:manualLayout>
              </c:layout>
              <c:showLegendKey val="0"/>
              <c:showVal val="1"/>
              <c:showBubbleSize val="0"/>
              <c:showCatName val="0"/>
              <c:showSerName val="0"/>
              <c:showPercent val="0"/>
            </c:dLbl>
            <c:dLbl>
              <c:idx val="12"/>
              <c:layout>
                <c:manualLayout>
                  <c:x val="-0.009"/>
                  <c:y val="0"/>
                </c:manualLayout>
              </c:layout>
              <c:showLegendKey val="0"/>
              <c:showVal val="1"/>
              <c:showBubbleSize val="0"/>
              <c:showCatName val="0"/>
              <c:showSerName val="0"/>
              <c:showPercent val="0"/>
            </c:dLbl>
            <c:dLbl>
              <c:idx val="13"/>
              <c:layout>
                <c:manualLayout>
                  <c:x val="-0.00875"/>
                  <c:y val="0"/>
                </c:manualLayout>
              </c:layout>
              <c:showLegendKey val="0"/>
              <c:showVal val="1"/>
              <c:showBubbleSize val="0"/>
              <c:showCatName val="0"/>
              <c:showSerName val="0"/>
              <c:showPercent val="0"/>
            </c:dLbl>
            <c:dLbl>
              <c:idx val="14"/>
              <c:layout>
                <c:manualLayout>
                  <c:x val="-0.01"/>
                  <c:y val="-0.005"/>
                </c:manualLayout>
              </c:layout>
              <c:showLegendKey val="0"/>
              <c:showVal val="1"/>
              <c:showBubbleSize val="0"/>
              <c:showCatName val="0"/>
              <c:showSerName val="0"/>
              <c:showPercent val="0"/>
            </c:dLbl>
            <c:dLbl>
              <c:idx val="15"/>
              <c:layout>
                <c:manualLayout>
                  <c:x val="-0.007"/>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er>
        <c:axId val="52984624"/>
        <c:axId val="7099569"/>
      </c:barChart>
      <c:catAx>
        <c:axId val="52984624"/>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7099569"/>
        <c:crosses val="autoZero"/>
        <c:auto val="1"/>
        <c:lblOffset val="100"/>
        <c:noMultiLvlLbl val="0"/>
      </c:catAx>
      <c:valAx>
        <c:axId val="7099569"/>
        <c:scaling>
          <c:orientation val="minMax"/>
          <c:max val="1750000.0000000002"/>
        </c:scaling>
        <c:axPos val="l"/>
        <c:majorGridlines>
          <c:spPr>
            <a:ln>
              <a:solidFill>
                <a:schemeClr val="bg1">
                  <a:lumMod val="95000"/>
                </a:schemeClr>
              </a:solidFill>
            </a:ln>
          </c:spPr>
        </c:majorGridlines>
        <c:delete val="0"/>
        <c:numFmt formatCode="#,##0" sourceLinked="1"/>
        <c:majorTickMark val="out"/>
        <c:minorTickMark val="none"/>
        <c:tickLblPos val="nextTo"/>
        <c:crossAx val="52984624"/>
        <c:crosses val="autoZero"/>
        <c:crossBetween val="between"/>
        <c:dispUnits/>
        <c:majorUnit val="200000"/>
      </c:valAx>
      <c:spPr>
        <a:solidFill>
          <a:schemeClr val="bg1">
            <a:lumMod val="95000"/>
          </a:schemeClr>
        </a:solidFill>
      </c:spPr>
    </c:plotArea>
    <c:legend>
      <c:legendPos val="b"/>
      <c:layout>
        <c:manualLayout>
          <c:xMode val="edge"/>
          <c:yMode val="edge"/>
          <c:x val="0.37025"/>
          <c:y val="0.8975"/>
          <c:w val="0.26175"/>
          <c:h val="0.1025"/>
        </c:manualLayout>
      </c:layout>
      <c:overlay val="0"/>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20</xdr:row>
      <xdr:rowOff>133350</xdr:rowOff>
    </xdr:from>
    <xdr:to>
      <xdr:col>8</xdr:col>
      <xdr:colOff>66675</xdr:colOff>
      <xdr:row>33</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433387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6829425"/>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95250</xdr:rowOff>
    </xdr:from>
    <xdr:to>
      <xdr:col>21</xdr:col>
      <xdr:colOff>523875</xdr:colOff>
      <xdr:row>42</xdr:row>
      <xdr:rowOff>123825</xdr:rowOff>
    </xdr:to>
    <xdr:graphicFrame macro="">
      <xdr:nvGraphicFramePr>
        <xdr:cNvPr id="7" name="Графикон 3"/>
        <xdr:cNvGraphicFramePr/>
      </xdr:nvGraphicFramePr>
      <xdr:xfrm>
        <a:off x="76200" y="285750"/>
        <a:ext cx="13249275" cy="798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0</xdr:rowOff>
    </xdr:from>
    <xdr:to>
      <xdr:col>20</xdr:col>
      <xdr:colOff>209550</xdr:colOff>
      <xdr:row>24</xdr:row>
      <xdr:rowOff>104775</xdr:rowOff>
    </xdr:to>
    <xdr:graphicFrame macro="">
      <xdr:nvGraphicFramePr>
        <xdr:cNvPr id="5" name="Chart 4"/>
        <xdr:cNvGraphicFramePr/>
      </xdr:nvGraphicFramePr>
      <xdr:xfrm>
        <a:off x="57150" y="1866900"/>
        <a:ext cx="15106650" cy="3324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K2022_web_MK%20_rabot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0">
          <cell r="C30">
            <v>210</v>
          </cell>
          <cell r="D30">
            <v>654</v>
          </cell>
          <cell r="E30">
            <v>3125</v>
          </cell>
          <cell r="G30">
            <v>8259</v>
          </cell>
          <cell r="H30">
            <v>13232</v>
          </cell>
        </row>
        <row r="34">
          <cell r="B34">
            <v>0</v>
          </cell>
          <cell r="C34">
            <v>0</v>
          </cell>
          <cell r="D34">
            <v>0</v>
          </cell>
          <cell r="E34">
            <v>0</v>
          </cell>
          <cell r="G34">
            <v>0</v>
          </cell>
          <cell r="H34">
            <v>0</v>
          </cell>
        </row>
        <row r="35">
          <cell r="B35">
            <v>174</v>
          </cell>
          <cell r="C35">
            <v>106</v>
          </cell>
          <cell r="D35">
            <v>254</v>
          </cell>
          <cell r="E35">
            <v>102</v>
          </cell>
          <cell r="G35">
            <v>21</v>
          </cell>
          <cell r="H35">
            <v>657</v>
          </cell>
        </row>
        <row r="40">
          <cell r="B40">
            <v>1158</v>
          </cell>
          <cell r="C40">
            <v>316</v>
          </cell>
          <cell r="D40">
            <v>908</v>
          </cell>
          <cell r="E40">
            <v>3227</v>
          </cell>
          <cell r="G40">
            <v>8280</v>
          </cell>
          <cell r="H40">
            <v>13889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t="str">
            <v>01</v>
          </cell>
        </row>
        <row r="8">
          <cell r="B8" t="str">
            <v>0101</v>
          </cell>
        </row>
        <row r="9">
          <cell r="B9" t="str">
            <v>0102</v>
          </cell>
        </row>
        <row r="10">
          <cell r="B10" t="str">
            <v>0103</v>
          </cell>
        </row>
        <row r="11">
          <cell r="B11" t="str">
            <v>0104</v>
          </cell>
        </row>
        <row r="12">
          <cell r="B12" t="str">
            <v>0105</v>
          </cell>
        </row>
        <row r="13">
          <cell r="B13" t="str">
            <v>0106</v>
          </cell>
        </row>
        <row r="14">
          <cell r="B14" t="str">
            <v>0107</v>
          </cell>
        </row>
        <row r="15">
          <cell r="B15" t="str">
            <v>0108</v>
          </cell>
        </row>
        <row r="16">
          <cell r="B16" t="str">
            <v>0199</v>
          </cell>
        </row>
        <row r="17">
          <cell r="B17" t="str">
            <v>02</v>
          </cell>
        </row>
        <row r="18">
          <cell r="B18" t="str">
            <v>0201</v>
          </cell>
        </row>
        <row r="19">
          <cell r="B19" t="str">
            <v>0202</v>
          </cell>
        </row>
        <row r="20">
          <cell r="B20" t="str">
            <v>0299</v>
          </cell>
        </row>
        <row r="21">
          <cell r="B21" t="str">
            <v>03</v>
          </cell>
        </row>
        <row r="22">
          <cell r="B22" t="str">
            <v>0301</v>
          </cell>
        </row>
        <row r="23">
          <cell r="B23" t="str">
            <v>0399</v>
          </cell>
        </row>
        <row r="24">
          <cell r="B24" t="str">
            <v>04</v>
          </cell>
        </row>
        <row r="25">
          <cell r="B25" t="str">
            <v>0401</v>
          </cell>
        </row>
        <row r="26">
          <cell r="B26" t="str">
            <v>0499</v>
          </cell>
        </row>
        <row r="27">
          <cell r="B27" t="str">
            <v>05</v>
          </cell>
        </row>
        <row r="28">
          <cell r="B28" t="str">
            <v>0501</v>
          </cell>
        </row>
        <row r="29">
          <cell r="B29" t="str">
            <v>0599</v>
          </cell>
        </row>
        <row r="30">
          <cell r="B30" t="str">
            <v>06</v>
          </cell>
        </row>
        <row r="31">
          <cell r="B31" t="str">
            <v>0601</v>
          </cell>
        </row>
        <row r="32">
          <cell r="B32" t="str">
            <v>0699</v>
          </cell>
        </row>
        <row r="33">
          <cell r="B33" t="str">
            <v>07</v>
          </cell>
        </row>
        <row r="34">
          <cell r="B34" t="str">
            <v>0701</v>
          </cell>
        </row>
        <row r="35">
          <cell r="B35" t="str">
            <v>0702</v>
          </cell>
        </row>
        <row r="36">
          <cell r="B36" t="str">
            <v>0799</v>
          </cell>
        </row>
        <row r="37">
          <cell r="B37" t="str">
            <v>08</v>
          </cell>
        </row>
        <row r="38">
          <cell r="B38" t="str">
            <v>0801</v>
          </cell>
        </row>
        <row r="39">
          <cell r="B39" t="str">
            <v>080101</v>
          </cell>
        </row>
        <row r="40">
          <cell r="B40" t="str">
            <v>080102</v>
          </cell>
        </row>
        <row r="41">
          <cell r="B41" t="str">
            <v>080103</v>
          </cell>
        </row>
        <row r="42">
          <cell r="B42" t="str">
            <v>080104</v>
          </cell>
        </row>
        <row r="43">
          <cell r="B43" t="str">
            <v>080105</v>
          </cell>
        </row>
        <row r="44">
          <cell r="B44" t="str">
            <v>080199</v>
          </cell>
        </row>
        <row r="45">
          <cell r="B45" t="str">
            <v>0802</v>
          </cell>
        </row>
        <row r="46">
          <cell r="B46" t="str">
            <v>080201</v>
          </cell>
        </row>
        <row r="47">
          <cell r="B47" t="str">
            <v>080202</v>
          </cell>
        </row>
        <row r="48">
          <cell r="B48" t="str">
            <v>080203</v>
          </cell>
        </row>
        <row r="49">
          <cell r="B49" t="str">
            <v>080204</v>
          </cell>
        </row>
        <row r="50">
          <cell r="B50" t="str">
            <v>080205</v>
          </cell>
        </row>
        <row r="51">
          <cell r="B51" t="str">
            <v>080206</v>
          </cell>
        </row>
        <row r="52">
          <cell r="B52" t="str">
            <v>080299</v>
          </cell>
        </row>
        <row r="53">
          <cell r="B53" t="str">
            <v>09</v>
          </cell>
        </row>
        <row r="54">
          <cell r="B54" t="str">
            <v>0901</v>
          </cell>
        </row>
        <row r="55">
          <cell r="B55" t="str">
            <v>090101</v>
          </cell>
        </row>
        <row r="56">
          <cell r="B56" t="str">
            <v>090102</v>
          </cell>
        </row>
        <row r="57">
          <cell r="B57" t="str">
            <v>090103</v>
          </cell>
        </row>
        <row r="58">
          <cell r="B58" t="str">
            <v>090104</v>
          </cell>
        </row>
        <row r="59">
          <cell r="B59" t="str">
            <v>090105</v>
          </cell>
        </row>
        <row r="60">
          <cell r="B60" t="str">
            <v>090199</v>
          </cell>
        </row>
        <row r="61">
          <cell r="B61" t="str">
            <v>0902</v>
          </cell>
        </row>
        <row r="62">
          <cell r="B62" t="str">
            <v>090201</v>
          </cell>
        </row>
        <row r="63">
          <cell r="B63" t="str">
            <v>090202</v>
          </cell>
        </row>
        <row r="64">
          <cell r="B64" t="str">
            <v>090203</v>
          </cell>
        </row>
        <row r="65">
          <cell r="B65" t="str">
            <v>090204</v>
          </cell>
        </row>
        <row r="66">
          <cell r="B66" t="str">
            <v>090205</v>
          </cell>
        </row>
        <row r="67">
          <cell r="B67" t="str">
            <v>090206</v>
          </cell>
        </row>
        <row r="68">
          <cell r="B68" t="str">
            <v>090299</v>
          </cell>
        </row>
        <row r="69">
          <cell r="B69" t="str">
            <v>89</v>
          </cell>
        </row>
        <row r="70">
          <cell r="B70" t="str">
            <v>8901</v>
          </cell>
        </row>
        <row r="71">
          <cell r="B71" t="str">
            <v>890101</v>
          </cell>
        </row>
        <row r="72">
          <cell r="B72" t="str">
            <v>890102</v>
          </cell>
        </row>
        <row r="73">
          <cell r="B73" t="str">
            <v>890103</v>
          </cell>
        </row>
        <row r="74">
          <cell r="B74" t="str">
            <v>890104</v>
          </cell>
        </row>
        <row r="75">
          <cell r="B75" t="str">
            <v>890105</v>
          </cell>
        </row>
        <row r="76">
          <cell r="B76" t="str">
            <v>890199</v>
          </cell>
        </row>
        <row r="77">
          <cell r="B77" t="str">
            <v>8902</v>
          </cell>
        </row>
        <row r="78">
          <cell r="B78" t="str">
            <v>890201</v>
          </cell>
        </row>
        <row r="79">
          <cell r="B79" t="str">
            <v>890202</v>
          </cell>
        </row>
        <row r="80">
          <cell r="B80" t="str">
            <v>890203</v>
          </cell>
        </row>
        <row r="81">
          <cell r="B81" t="str">
            <v>890204</v>
          </cell>
        </row>
        <row r="82">
          <cell r="B82" t="str">
            <v>890205</v>
          </cell>
        </row>
        <row r="83">
          <cell r="B83" t="str">
            <v>890206</v>
          </cell>
        </row>
        <row r="84">
          <cell r="B84" t="str">
            <v>890299</v>
          </cell>
        </row>
        <row r="85">
          <cell r="B85" t="str">
            <v>10</v>
          </cell>
        </row>
        <row r="86">
          <cell r="B86" t="str">
            <v>1001</v>
          </cell>
        </row>
        <row r="87">
          <cell r="B87" t="str">
            <v>100101</v>
          </cell>
        </row>
        <row r="88">
          <cell r="B88" t="str">
            <v>100102</v>
          </cell>
        </row>
        <row r="89">
          <cell r="B89" t="str">
            <v>100103</v>
          </cell>
        </row>
        <row r="90">
          <cell r="B90" t="str">
            <v>100104</v>
          </cell>
        </row>
        <row r="91">
          <cell r="B91" t="str">
            <v>100105</v>
          </cell>
        </row>
        <row r="92">
          <cell r="B92" t="str">
            <v>100106</v>
          </cell>
        </row>
        <row r="93">
          <cell r="B93" t="str">
            <v>100107</v>
          </cell>
        </row>
        <row r="94">
          <cell r="B94" t="str">
            <v>100108</v>
          </cell>
        </row>
        <row r="95">
          <cell r="B95" t="str">
            <v>100109</v>
          </cell>
        </row>
        <row r="96">
          <cell r="B96" t="str">
            <v>100110</v>
          </cell>
        </row>
        <row r="97">
          <cell r="B97" t="str">
            <v>100111</v>
          </cell>
        </row>
        <row r="98">
          <cell r="B98" t="str">
            <v>100112</v>
          </cell>
        </row>
        <row r="99">
          <cell r="B99" t="str">
            <v>100113</v>
          </cell>
        </row>
        <row r="100">
          <cell r="B100" t="str">
            <v>1002</v>
          </cell>
        </row>
        <row r="101">
          <cell r="B101" t="str">
            <v>100201</v>
          </cell>
        </row>
        <row r="102">
          <cell r="B102" t="str">
            <v>100202</v>
          </cell>
        </row>
        <row r="103">
          <cell r="B103" t="str">
            <v>100203</v>
          </cell>
        </row>
        <row r="104">
          <cell r="B104" t="str">
            <v>100204</v>
          </cell>
        </row>
        <row r="105">
          <cell r="B105" t="str">
            <v>100205</v>
          </cell>
        </row>
        <row r="106">
          <cell r="B106" t="str">
            <v>100206</v>
          </cell>
        </row>
        <row r="107">
          <cell r="B107" t="str">
            <v>100207</v>
          </cell>
        </row>
        <row r="108">
          <cell r="B108" t="str">
            <v>100208</v>
          </cell>
        </row>
        <row r="109">
          <cell r="B109" t="str">
            <v>1003</v>
          </cell>
        </row>
        <row r="110">
          <cell r="B110" t="str">
            <v>100301</v>
          </cell>
        </row>
        <row r="111">
          <cell r="B111" t="str">
            <v>100302</v>
          </cell>
        </row>
        <row r="112">
          <cell r="B112" t="str">
            <v>100303</v>
          </cell>
        </row>
        <row r="113">
          <cell r="B113" t="str">
            <v>100304</v>
          </cell>
        </row>
        <row r="114">
          <cell r="B114" t="str">
            <v>100305</v>
          </cell>
        </row>
        <row r="115">
          <cell r="B115" t="str">
            <v>100306</v>
          </cell>
        </row>
        <row r="116">
          <cell r="B116" t="str">
            <v>100307</v>
          </cell>
        </row>
        <row r="117">
          <cell r="B117" t="str">
            <v>100308</v>
          </cell>
        </row>
        <row r="118">
          <cell r="B118" t="str">
            <v>1004</v>
          </cell>
        </row>
        <row r="119">
          <cell r="B119" t="str">
            <v>1005</v>
          </cell>
        </row>
        <row r="120">
          <cell r="B120" t="str">
            <v>1099</v>
          </cell>
        </row>
        <row r="121">
          <cell r="B121" t="str">
            <v>11</v>
          </cell>
        </row>
        <row r="122">
          <cell r="B122" t="str">
            <v>1101</v>
          </cell>
        </row>
        <row r="123">
          <cell r="B123" t="str">
            <v>1102</v>
          </cell>
        </row>
        <row r="124">
          <cell r="B124" t="str">
            <v>1199</v>
          </cell>
        </row>
        <row r="125">
          <cell r="B125" t="str">
            <v>12</v>
          </cell>
        </row>
        <row r="126">
          <cell r="B126" t="str">
            <v>1201</v>
          </cell>
        </row>
        <row r="127">
          <cell r="B127" t="str">
            <v>1202</v>
          </cell>
        </row>
        <row r="128">
          <cell r="B128" t="str">
            <v>1299</v>
          </cell>
        </row>
        <row r="129">
          <cell r="B129" t="str">
            <v>13</v>
          </cell>
        </row>
        <row r="130">
          <cell r="B130" t="str">
            <v>1301</v>
          </cell>
        </row>
        <row r="131">
          <cell r="B131" t="str">
            <v>1302</v>
          </cell>
        </row>
        <row r="132">
          <cell r="B132" t="str">
            <v>1303</v>
          </cell>
        </row>
        <row r="133">
          <cell r="B133" t="str">
            <v>1304</v>
          </cell>
        </row>
        <row r="134">
          <cell r="B134" t="str">
            <v>1305</v>
          </cell>
        </row>
        <row r="135">
          <cell r="B135" t="str">
            <v>1306</v>
          </cell>
        </row>
        <row r="136">
          <cell r="B136" t="str">
            <v>1307</v>
          </cell>
        </row>
        <row r="137">
          <cell r="B137" t="str">
            <v>1308</v>
          </cell>
        </row>
        <row r="138">
          <cell r="B138" t="str">
            <v>1309</v>
          </cell>
        </row>
        <row r="139">
          <cell r="B139" t="str">
            <v>1310</v>
          </cell>
        </row>
        <row r="140">
          <cell r="B140" t="str">
            <v>1311</v>
          </cell>
        </row>
        <row r="141">
          <cell r="B141" t="str">
            <v>1312</v>
          </cell>
        </row>
        <row r="142">
          <cell r="B142" t="str">
            <v>1313</v>
          </cell>
        </row>
        <row r="143">
          <cell r="B143" t="str">
            <v>1314</v>
          </cell>
        </row>
        <row r="144">
          <cell r="B144" t="str">
            <v>1315</v>
          </cell>
        </row>
        <row r="145">
          <cell r="B145" t="str">
            <v>1316</v>
          </cell>
        </row>
        <row r="146">
          <cell r="B146" t="str">
            <v>1317</v>
          </cell>
        </row>
        <row r="147">
          <cell r="B147" t="str">
            <v>1318</v>
          </cell>
        </row>
        <row r="148">
          <cell r="B148" t="str">
            <v>1388</v>
          </cell>
        </row>
        <row r="149">
          <cell r="B149" t="str">
            <v>1399</v>
          </cell>
        </row>
        <row r="150">
          <cell r="B150" t="str">
            <v>14</v>
          </cell>
        </row>
        <row r="151">
          <cell r="B151" t="str">
            <v>1401</v>
          </cell>
        </row>
        <row r="152">
          <cell r="B152" t="str">
            <v>1402</v>
          </cell>
        </row>
        <row r="153">
          <cell r="B153" t="str">
            <v>1403</v>
          </cell>
        </row>
        <row r="154">
          <cell r="B154" t="str">
            <v>1499</v>
          </cell>
        </row>
        <row r="155">
          <cell r="B155" t="str">
            <v>15</v>
          </cell>
        </row>
        <row r="156">
          <cell r="B156" t="str">
            <v>1501</v>
          </cell>
        </row>
        <row r="157">
          <cell r="B157" t="str">
            <v>1599</v>
          </cell>
        </row>
        <row r="158">
          <cell r="B158" t="str">
            <v>16</v>
          </cell>
        </row>
        <row r="159">
          <cell r="B159" t="str">
            <v>1601</v>
          </cell>
        </row>
        <row r="160">
          <cell r="B160" t="str">
            <v>1602</v>
          </cell>
        </row>
        <row r="161">
          <cell r="B161" t="str">
            <v>1603</v>
          </cell>
        </row>
        <row r="162">
          <cell r="B162" t="str">
            <v>1604</v>
          </cell>
        </row>
        <row r="163">
          <cell r="B163" t="str">
            <v>1699</v>
          </cell>
        </row>
        <row r="164">
          <cell r="B164" t="str">
            <v>17</v>
          </cell>
        </row>
        <row r="165">
          <cell r="B165" t="str">
            <v>1701</v>
          </cell>
        </row>
        <row r="166">
          <cell r="B166" t="str">
            <v>1799</v>
          </cell>
        </row>
        <row r="167">
          <cell r="B167" t="str">
            <v>18</v>
          </cell>
        </row>
        <row r="168">
          <cell r="B168" t="str">
            <v>1801</v>
          </cell>
        </row>
        <row r="169">
          <cell r="B169" t="str">
            <v>1802</v>
          </cell>
        </row>
        <row r="170">
          <cell r="B170" t="str">
            <v>1803</v>
          </cell>
        </row>
        <row r="171">
          <cell r="B171" t="str">
            <v>1899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row r="5">
          <cell r="C5">
            <v>20074</v>
          </cell>
          <cell r="D5">
            <v>50103</v>
          </cell>
          <cell r="E5">
            <v>19680</v>
          </cell>
          <cell r="F5">
            <v>6866</v>
          </cell>
          <cell r="G5">
            <v>32825</v>
          </cell>
          <cell r="H5">
            <v>15228</v>
          </cell>
          <cell r="I5">
            <v>3196</v>
          </cell>
          <cell r="J5">
            <v>12382</v>
          </cell>
          <cell r="K5">
            <v>12764</v>
          </cell>
          <cell r="L5">
            <v>8814</v>
          </cell>
          <cell r="M5">
            <v>29212</v>
          </cell>
          <cell r="N5">
            <v>211144</v>
          </cell>
        </row>
        <row r="6">
          <cell r="C6">
            <v>4648</v>
          </cell>
          <cell r="D6">
            <v>38834</v>
          </cell>
          <cell r="E6">
            <v>13134</v>
          </cell>
          <cell r="F6">
            <v>9039</v>
          </cell>
          <cell r="G6">
            <v>31248</v>
          </cell>
          <cell r="H6">
            <v>267</v>
          </cell>
          <cell r="I6">
            <v>0</v>
          </cell>
          <cell r="J6">
            <v>7084</v>
          </cell>
          <cell r="K6">
            <v>9</v>
          </cell>
          <cell r="L6">
            <v>33921</v>
          </cell>
          <cell r="M6">
            <v>86939</v>
          </cell>
          <cell r="N6">
            <v>225123</v>
          </cell>
        </row>
        <row r="7">
          <cell r="C7">
            <v>13885</v>
          </cell>
          <cell r="D7">
            <v>36752</v>
          </cell>
          <cell r="E7">
            <v>36317</v>
          </cell>
          <cell r="F7">
            <v>15652</v>
          </cell>
          <cell r="G7">
            <v>20035</v>
          </cell>
          <cell r="H7">
            <v>13264</v>
          </cell>
          <cell r="I7">
            <v>2104</v>
          </cell>
          <cell r="J7">
            <v>19200</v>
          </cell>
          <cell r="K7">
            <v>21337</v>
          </cell>
          <cell r="L7">
            <v>21964</v>
          </cell>
          <cell r="M7">
            <v>17564</v>
          </cell>
          <cell r="N7">
            <v>218074</v>
          </cell>
        </row>
        <row r="8">
          <cell r="C8">
            <v>0</v>
          </cell>
          <cell r="D8">
            <v>0</v>
          </cell>
          <cell r="E8">
            <v>0</v>
          </cell>
          <cell r="F8">
            <v>0</v>
          </cell>
          <cell r="G8">
            <v>0</v>
          </cell>
          <cell r="H8">
            <v>0</v>
          </cell>
          <cell r="I8">
            <v>0</v>
          </cell>
          <cell r="J8">
            <v>0</v>
          </cell>
          <cell r="K8">
            <v>0</v>
          </cell>
          <cell r="L8">
            <v>0</v>
          </cell>
          <cell r="M8">
            <v>0</v>
          </cell>
          <cell r="N8">
            <v>0</v>
          </cell>
        </row>
        <row r="9">
          <cell r="C9">
            <v>0</v>
          </cell>
          <cell r="D9">
            <v>0</v>
          </cell>
          <cell r="E9">
            <v>0</v>
          </cell>
          <cell r="F9">
            <v>0</v>
          </cell>
          <cell r="G9">
            <v>61912</v>
          </cell>
          <cell r="H9">
            <v>70</v>
          </cell>
          <cell r="I9">
            <v>0</v>
          </cell>
          <cell r="J9">
            <v>0</v>
          </cell>
          <cell r="K9">
            <v>894</v>
          </cell>
          <cell r="L9">
            <v>0</v>
          </cell>
          <cell r="M9">
            <v>0</v>
          </cell>
          <cell r="N9">
            <v>62876</v>
          </cell>
        </row>
        <row r="10">
          <cell r="C10">
            <v>0</v>
          </cell>
          <cell r="D10">
            <v>0</v>
          </cell>
          <cell r="E10">
            <v>0</v>
          </cell>
          <cell r="F10">
            <v>0</v>
          </cell>
          <cell r="G10">
            <v>0</v>
          </cell>
          <cell r="H10">
            <v>0</v>
          </cell>
          <cell r="I10">
            <v>0</v>
          </cell>
          <cell r="J10">
            <v>0</v>
          </cell>
          <cell r="K10">
            <v>14</v>
          </cell>
          <cell r="L10">
            <v>47</v>
          </cell>
          <cell r="M10">
            <v>0</v>
          </cell>
          <cell r="N10">
            <v>61</v>
          </cell>
        </row>
        <row r="11">
          <cell r="C11">
            <v>8734</v>
          </cell>
          <cell r="D11">
            <v>6312</v>
          </cell>
          <cell r="E11">
            <v>776</v>
          </cell>
          <cell r="F11">
            <v>4703</v>
          </cell>
          <cell r="G11">
            <v>772</v>
          </cell>
          <cell r="H11">
            <v>434</v>
          </cell>
          <cell r="I11">
            <v>0</v>
          </cell>
          <cell r="J11">
            <v>2326</v>
          </cell>
          <cell r="K11">
            <v>569</v>
          </cell>
          <cell r="L11">
            <v>109</v>
          </cell>
          <cell r="M11">
            <v>960</v>
          </cell>
          <cell r="N11">
            <v>25695</v>
          </cell>
        </row>
        <row r="12">
          <cell r="C12">
            <v>50099</v>
          </cell>
          <cell r="D12">
            <v>21373</v>
          </cell>
          <cell r="E12">
            <v>24479</v>
          </cell>
          <cell r="F12">
            <v>17681</v>
          </cell>
          <cell r="G12">
            <v>47192</v>
          </cell>
          <cell r="H12">
            <v>2383</v>
          </cell>
          <cell r="I12">
            <v>249</v>
          </cell>
          <cell r="J12">
            <v>15639</v>
          </cell>
          <cell r="K12">
            <v>8111</v>
          </cell>
          <cell r="L12">
            <v>13337</v>
          </cell>
          <cell r="M12">
            <v>17110</v>
          </cell>
          <cell r="N12">
            <v>217653</v>
          </cell>
        </row>
        <row r="13">
          <cell r="C13">
            <v>75868</v>
          </cell>
          <cell r="D13">
            <v>34086</v>
          </cell>
          <cell r="E13">
            <v>49920</v>
          </cell>
          <cell r="F13">
            <v>91361</v>
          </cell>
          <cell r="G13">
            <v>14729</v>
          </cell>
          <cell r="H13">
            <v>13078</v>
          </cell>
          <cell r="I13">
            <v>154</v>
          </cell>
          <cell r="J13">
            <v>30154</v>
          </cell>
          <cell r="K13">
            <v>3408</v>
          </cell>
          <cell r="L13">
            <v>15263</v>
          </cell>
          <cell r="M13">
            <v>9973</v>
          </cell>
          <cell r="N13">
            <v>337994</v>
          </cell>
        </row>
        <row r="14">
          <cell r="C14">
            <v>62857</v>
          </cell>
          <cell r="D14">
            <v>115035</v>
          </cell>
          <cell r="E14">
            <v>99164</v>
          </cell>
          <cell r="F14">
            <v>82587</v>
          </cell>
          <cell r="G14">
            <v>84194</v>
          </cell>
          <cell r="H14">
            <v>132836</v>
          </cell>
          <cell r="I14">
            <v>49268</v>
          </cell>
          <cell r="J14">
            <v>141689</v>
          </cell>
          <cell r="K14">
            <v>96548</v>
          </cell>
          <cell r="L14">
            <v>83882</v>
          </cell>
          <cell r="M14">
            <v>95619</v>
          </cell>
          <cell r="N14">
            <v>1043679</v>
          </cell>
        </row>
        <row r="15">
          <cell r="C15">
            <v>0</v>
          </cell>
          <cell r="D15">
            <v>0</v>
          </cell>
          <cell r="E15">
            <v>0</v>
          </cell>
          <cell r="F15">
            <v>0</v>
          </cell>
          <cell r="G15">
            <v>4994</v>
          </cell>
          <cell r="H15">
            <v>9</v>
          </cell>
          <cell r="I15">
            <v>0</v>
          </cell>
          <cell r="J15">
            <v>0</v>
          </cell>
          <cell r="K15">
            <v>297</v>
          </cell>
          <cell r="L15">
            <v>0</v>
          </cell>
          <cell r="M15">
            <v>0</v>
          </cell>
          <cell r="N15">
            <v>5300</v>
          </cell>
        </row>
        <row r="16">
          <cell r="C16">
            <v>5</v>
          </cell>
          <cell r="D16">
            <v>0</v>
          </cell>
          <cell r="E16">
            <v>35</v>
          </cell>
          <cell r="F16">
            <v>8</v>
          </cell>
          <cell r="G16">
            <v>15</v>
          </cell>
          <cell r="H16">
            <v>17</v>
          </cell>
          <cell r="I16">
            <v>0</v>
          </cell>
          <cell r="J16">
            <v>7</v>
          </cell>
          <cell r="K16">
            <v>20</v>
          </cell>
          <cell r="L16">
            <v>22</v>
          </cell>
          <cell r="M16">
            <v>0</v>
          </cell>
          <cell r="N16">
            <v>129</v>
          </cell>
        </row>
        <row r="17">
          <cell r="C17">
            <v>12112</v>
          </cell>
          <cell r="D17">
            <v>13480</v>
          </cell>
          <cell r="E17">
            <v>4924</v>
          </cell>
          <cell r="F17">
            <v>1313</v>
          </cell>
          <cell r="G17">
            <v>30157</v>
          </cell>
          <cell r="H17">
            <v>3288</v>
          </cell>
          <cell r="I17">
            <v>0</v>
          </cell>
          <cell r="J17">
            <v>9656</v>
          </cell>
          <cell r="K17">
            <v>4315</v>
          </cell>
          <cell r="L17">
            <v>10222</v>
          </cell>
          <cell r="M17">
            <v>3398</v>
          </cell>
          <cell r="N17">
            <v>92865</v>
          </cell>
        </row>
        <row r="18">
          <cell r="C18">
            <v>507</v>
          </cell>
          <cell r="D18">
            <v>3808</v>
          </cell>
          <cell r="E18">
            <v>2321</v>
          </cell>
          <cell r="F18">
            <v>24</v>
          </cell>
          <cell r="G18">
            <v>0</v>
          </cell>
          <cell r="H18">
            <v>0</v>
          </cell>
          <cell r="I18">
            <v>0</v>
          </cell>
          <cell r="J18">
            <v>0</v>
          </cell>
          <cell r="K18">
            <v>0</v>
          </cell>
          <cell r="L18">
            <v>0</v>
          </cell>
          <cell r="M18">
            <v>769</v>
          </cell>
          <cell r="N18">
            <v>7429</v>
          </cell>
        </row>
        <row r="19">
          <cell r="C19">
            <v>0</v>
          </cell>
          <cell r="D19">
            <v>4</v>
          </cell>
          <cell r="E19">
            <v>8</v>
          </cell>
          <cell r="F19">
            <v>0</v>
          </cell>
          <cell r="G19">
            <v>6</v>
          </cell>
          <cell r="H19">
            <v>0</v>
          </cell>
          <cell r="I19">
            <v>0</v>
          </cell>
          <cell r="J19">
            <v>0</v>
          </cell>
          <cell r="K19">
            <v>13</v>
          </cell>
          <cell r="L19">
            <v>18</v>
          </cell>
          <cell r="M19">
            <v>0</v>
          </cell>
          <cell r="N19">
            <v>49</v>
          </cell>
        </row>
        <row r="20">
          <cell r="C20">
            <v>598</v>
          </cell>
          <cell r="D20">
            <v>6562</v>
          </cell>
          <cell r="E20">
            <v>2579</v>
          </cell>
          <cell r="F20">
            <v>0</v>
          </cell>
          <cell r="G20">
            <v>86</v>
          </cell>
          <cell r="H20">
            <v>0</v>
          </cell>
          <cell r="I20">
            <v>0</v>
          </cell>
          <cell r="J20">
            <v>1636</v>
          </cell>
          <cell r="K20">
            <v>0</v>
          </cell>
          <cell r="L20">
            <v>196</v>
          </cell>
          <cell r="M20">
            <v>97</v>
          </cell>
          <cell r="N20">
            <v>11754</v>
          </cell>
        </row>
        <row r="21">
          <cell r="C21">
            <v>0</v>
          </cell>
          <cell r="D21">
            <v>0</v>
          </cell>
          <cell r="E21">
            <v>0</v>
          </cell>
          <cell r="F21">
            <v>0</v>
          </cell>
          <cell r="G21">
            <v>0</v>
          </cell>
          <cell r="H21">
            <v>0</v>
          </cell>
          <cell r="I21">
            <v>0</v>
          </cell>
          <cell r="J21">
            <v>0</v>
          </cell>
          <cell r="K21">
            <v>0</v>
          </cell>
          <cell r="L21">
            <v>0</v>
          </cell>
          <cell r="M21">
            <v>0</v>
          </cell>
          <cell r="N21">
            <v>0</v>
          </cell>
        </row>
        <row r="22">
          <cell r="C22">
            <v>1663</v>
          </cell>
          <cell r="D22">
            <v>8122</v>
          </cell>
          <cell r="E22">
            <v>4674</v>
          </cell>
          <cell r="F22">
            <v>969</v>
          </cell>
          <cell r="G22">
            <v>5617</v>
          </cell>
          <cell r="H22">
            <v>1096</v>
          </cell>
          <cell r="I22">
            <v>94</v>
          </cell>
          <cell r="J22">
            <v>2109</v>
          </cell>
          <cell r="K22">
            <v>2220</v>
          </cell>
          <cell r="L22">
            <v>1787</v>
          </cell>
          <cell r="M22">
            <v>1963</v>
          </cell>
          <cell r="N22">
            <v>30314</v>
          </cell>
        </row>
        <row r="23">
          <cell r="C23">
            <v>251050</v>
          </cell>
          <cell r="D23">
            <v>334471</v>
          </cell>
          <cell r="E23">
            <v>258011</v>
          </cell>
          <cell r="F23">
            <v>230203</v>
          </cell>
          <cell r="G23">
            <v>333782</v>
          </cell>
          <cell r="H23">
            <v>181970</v>
          </cell>
          <cell r="I23">
            <v>55065</v>
          </cell>
          <cell r="J23">
            <v>241882</v>
          </cell>
          <cell r="K23">
            <v>150519</v>
          </cell>
          <cell r="L23">
            <v>189582</v>
          </cell>
          <cell r="M23">
            <v>263604</v>
          </cell>
          <cell r="N23">
            <v>2490139</v>
          </cell>
        </row>
        <row r="28">
          <cell r="C28">
            <v>131704</v>
          </cell>
          <cell r="D28">
            <v>97180</v>
          </cell>
          <cell r="E28">
            <v>40703</v>
          </cell>
          <cell r="F28">
            <v>40747</v>
          </cell>
          <cell r="G28">
            <v>76451</v>
          </cell>
          <cell r="H28">
            <v>386785</v>
          </cell>
        </row>
        <row r="29">
          <cell r="C29">
            <v>0</v>
          </cell>
          <cell r="D29">
            <v>0</v>
          </cell>
          <cell r="E29">
            <v>0</v>
          </cell>
          <cell r="F29">
            <v>0</v>
          </cell>
          <cell r="G29">
            <v>0</v>
          </cell>
          <cell r="H29">
            <v>0</v>
          </cell>
        </row>
        <row r="30">
          <cell r="C30">
            <v>23993</v>
          </cell>
          <cell r="D30">
            <v>10151</v>
          </cell>
          <cell r="E30">
            <v>51152</v>
          </cell>
          <cell r="F30">
            <v>14816</v>
          </cell>
          <cell r="G30">
            <v>7191</v>
          </cell>
          <cell r="H30">
            <v>107303</v>
          </cell>
        </row>
        <row r="31">
          <cell r="C31">
            <v>155697</v>
          </cell>
          <cell r="D31">
            <v>107331</v>
          </cell>
          <cell r="E31">
            <v>91855</v>
          </cell>
          <cell r="F31">
            <v>55563</v>
          </cell>
          <cell r="G31">
            <v>83642</v>
          </cell>
          <cell r="H31">
            <v>494088</v>
          </cell>
        </row>
      </sheetData>
      <sheetData sheetId="2"/>
      <sheetData sheetId="3">
        <row r="4">
          <cell r="C4">
            <v>2490139</v>
          </cell>
          <cell r="D4">
            <v>654937</v>
          </cell>
          <cell r="E4">
            <v>1820918</v>
          </cell>
          <cell r="F4">
            <v>669221</v>
          </cell>
        </row>
        <row r="5">
          <cell r="C5">
            <v>251050</v>
          </cell>
          <cell r="D5">
            <v>93243</v>
          </cell>
          <cell r="E5">
            <v>170901</v>
          </cell>
          <cell r="F5">
            <v>80149</v>
          </cell>
        </row>
        <row r="6">
          <cell r="C6">
            <v>334471</v>
          </cell>
          <cell r="D6">
            <v>102229</v>
          </cell>
          <cell r="E6">
            <v>240742</v>
          </cell>
          <cell r="F6">
            <v>93729</v>
          </cell>
        </row>
        <row r="7">
          <cell r="C7">
            <v>258011</v>
          </cell>
          <cell r="D7">
            <v>54440</v>
          </cell>
          <cell r="E7">
            <v>201024</v>
          </cell>
          <cell r="F7">
            <v>56987</v>
          </cell>
        </row>
        <row r="8">
          <cell r="C8">
            <v>230203</v>
          </cell>
          <cell r="D8">
            <v>14639</v>
          </cell>
          <cell r="E8">
            <v>155212</v>
          </cell>
          <cell r="F8">
            <v>74991</v>
          </cell>
        </row>
        <row r="9">
          <cell r="C9">
            <v>333782</v>
          </cell>
          <cell r="D9">
            <v>149643</v>
          </cell>
          <cell r="E9">
            <v>264085</v>
          </cell>
          <cell r="F9">
            <v>69697</v>
          </cell>
        </row>
        <row r="10">
          <cell r="C10">
            <v>181970</v>
          </cell>
          <cell r="D10">
            <v>89986</v>
          </cell>
          <cell r="E10">
            <v>129838</v>
          </cell>
          <cell r="F10">
            <v>52132</v>
          </cell>
        </row>
        <row r="11">
          <cell r="C11">
            <v>55065</v>
          </cell>
          <cell r="D11">
            <v>13518</v>
          </cell>
          <cell r="E11">
            <v>39111</v>
          </cell>
          <cell r="F11">
            <v>15954</v>
          </cell>
        </row>
        <row r="12">
          <cell r="C12">
            <v>241882</v>
          </cell>
          <cell r="D12">
            <v>44681</v>
          </cell>
          <cell r="E12">
            <v>179235</v>
          </cell>
          <cell r="F12">
            <v>62647</v>
          </cell>
        </row>
        <row r="13">
          <cell r="C13">
            <v>150519</v>
          </cell>
          <cell r="D13">
            <v>33222</v>
          </cell>
          <cell r="E13">
            <v>108979</v>
          </cell>
          <cell r="F13">
            <v>41540</v>
          </cell>
        </row>
        <row r="14">
          <cell r="C14">
            <v>189582</v>
          </cell>
          <cell r="D14">
            <v>37378</v>
          </cell>
          <cell r="E14">
            <v>142178</v>
          </cell>
          <cell r="F14">
            <v>47404</v>
          </cell>
        </row>
        <row r="15">
          <cell r="C15">
            <v>263604</v>
          </cell>
          <cell r="D15">
            <v>21958</v>
          </cell>
          <cell r="E15">
            <v>189613</v>
          </cell>
          <cell r="F15">
            <v>73991</v>
          </cell>
        </row>
        <row r="16">
          <cell r="C16">
            <v>494088</v>
          </cell>
          <cell r="D16">
            <v>13899</v>
          </cell>
          <cell r="E16">
            <v>349659</v>
          </cell>
          <cell r="F16">
            <v>144429</v>
          </cell>
        </row>
        <row r="17">
          <cell r="C17">
            <v>155697</v>
          </cell>
          <cell r="D17">
            <v>0</v>
          </cell>
          <cell r="E17">
            <v>100600</v>
          </cell>
          <cell r="F17">
            <v>55097</v>
          </cell>
        </row>
        <row r="18">
          <cell r="C18">
            <v>107331</v>
          </cell>
          <cell r="D18">
            <v>9241</v>
          </cell>
          <cell r="E18">
            <v>84882</v>
          </cell>
          <cell r="F18">
            <v>22449</v>
          </cell>
        </row>
        <row r="19">
          <cell r="C19">
            <v>91855</v>
          </cell>
          <cell r="D19">
            <v>4369</v>
          </cell>
          <cell r="E19">
            <v>75379</v>
          </cell>
          <cell r="F19">
            <v>16476</v>
          </cell>
        </row>
        <row r="20">
          <cell r="C20">
            <v>55563</v>
          </cell>
          <cell r="D20">
            <v>87</v>
          </cell>
          <cell r="E20">
            <v>31703</v>
          </cell>
          <cell r="F20">
            <v>23860</v>
          </cell>
        </row>
        <row r="21">
          <cell r="C21">
            <v>83642</v>
          </cell>
          <cell r="D21">
            <v>202</v>
          </cell>
          <cell r="E21">
            <v>57095</v>
          </cell>
          <cell r="F21">
            <v>26547</v>
          </cell>
        </row>
        <row r="22">
          <cell r="C22">
            <v>2984227</v>
          </cell>
          <cell r="D22">
            <v>668836</v>
          </cell>
          <cell r="E22">
            <v>2170577</v>
          </cell>
          <cell r="F22">
            <v>813650</v>
          </cell>
        </row>
      </sheetData>
      <sheetData sheetId="4">
        <row r="4">
          <cell r="C4">
            <v>211144</v>
          </cell>
          <cell r="D4">
            <v>10667</v>
          </cell>
          <cell r="E4">
            <v>153933</v>
          </cell>
          <cell r="F4">
            <v>57211</v>
          </cell>
        </row>
        <row r="5">
          <cell r="C5">
            <v>225123</v>
          </cell>
          <cell r="D5">
            <v>9493</v>
          </cell>
          <cell r="E5">
            <v>166000</v>
          </cell>
          <cell r="F5">
            <v>59123</v>
          </cell>
        </row>
        <row r="6">
          <cell r="C6">
            <v>218074</v>
          </cell>
          <cell r="D6">
            <v>29895</v>
          </cell>
          <cell r="E6">
            <v>159671</v>
          </cell>
          <cell r="F6">
            <v>58403</v>
          </cell>
        </row>
        <row r="7">
          <cell r="C7">
            <v>0</v>
          </cell>
          <cell r="D7">
            <v>0</v>
          </cell>
          <cell r="E7">
            <v>0</v>
          </cell>
          <cell r="F7">
            <v>0</v>
          </cell>
        </row>
        <row r="8">
          <cell r="C8">
            <v>62876</v>
          </cell>
          <cell r="D8">
            <v>62885</v>
          </cell>
          <cell r="E8">
            <v>47112</v>
          </cell>
          <cell r="F8">
            <v>15764</v>
          </cell>
        </row>
        <row r="9">
          <cell r="C9">
            <v>61</v>
          </cell>
          <cell r="D9">
            <v>5</v>
          </cell>
          <cell r="E9">
            <v>45</v>
          </cell>
          <cell r="F9">
            <v>16</v>
          </cell>
        </row>
        <row r="10">
          <cell r="C10">
            <v>25695</v>
          </cell>
          <cell r="D10">
            <v>13330</v>
          </cell>
          <cell r="E10">
            <v>18112</v>
          </cell>
          <cell r="F10">
            <v>7583</v>
          </cell>
        </row>
        <row r="11">
          <cell r="C11">
            <v>217653</v>
          </cell>
          <cell r="D11">
            <v>115818</v>
          </cell>
          <cell r="E11">
            <v>155204</v>
          </cell>
          <cell r="F11">
            <v>62449</v>
          </cell>
        </row>
        <row r="12">
          <cell r="C12">
            <v>337994</v>
          </cell>
          <cell r="D12">
            <v>110167</v>
          </cell>
          <cell r="E12">
            <v>228526</v>
          </cell>
          <cell r="F12">
            <v>109468</v>
          </cell>
        </row>
        <row r="13">
          <cell r="C13">
            <v>1043679</v>
          </cell>
          <cell r="D13">
            <v>226660</v>
          </cell>
          <cell r="E13">
            <v>786063</v>
          </cell>
          <cell r="F13">
            <v>257616</v>
          </cell>
        </row>
        <row r="14">
          <cell r="C14">
            <v>5300</v>
          </cell>
          <cell r="D14">
            <v>5254</v>
          </cell>
          <cell r="E14">
            <v>3976</v>
          </cell>
          <cell r="F14">
            <v>1324</v>
          </cell>
        </row>
        <row r="15">
          <cell r="C15">
            <v>129</v>
          </cell>
          <cell r="D15">
            <v>153</v>
          </cell>
          <cell r="E15">
            <v>97</v>
          </cell>
          <cell r="F15">
            <v>32</v>
          </cell>
        </row>
        <row r="16">
          <cell r="C16">
            <v>92865</v>
          </cell>
          <cell r="D16">
            <v>53556</v>
          </cell>
          <cell r="E16">
            <v>69757</v>
          </cell>
          <cell r="F16">
            <v>23108</v>
          </cell>
        </row>
        <row r="17">
          <cell r="C17">
            <v>7429</v>
          </cell>
          <cell r="D17">
            <v>3437</v>
          </cell>
          <cell r="E17">
            <v>4630</v>
          </cell>
          <cell r="F17">
            <v>2799</v>
          </cell>
        </row>
        <row r="18">
          <cell r="C18">
            <v>49</v>
          </cell>
          <cell r="D18">
            <v>11</v>
          </cell>
          <cell r="E18">
            <v>38</v>
          </cell>
          <cell r="F18">
            <v>11</v>
          </cell>
        </row>
        <row r="19">
          <cell r="C19">
            <v>11754</v>
          </cell>
          <cell r="D19">
            <v>12479</v>
          </cell>
          <cell r="E19">
            <v>9140</v>
          </cell>
          <cell r="F19">
            <v>2614</v>
          </cell>
        </row>
        <row r="20">
          <cell r="C20">
            <v>0</v>
          </cell>
          <cell r="D20">
            <v>0</v>
          </cell>
          <cell r="E20">
            <v>0</v>
          </cell>
          <cell r="F20">
            <v>0</v>
          </cell>
        </row>
        <row r="21">
          <cell r="C21">
            <v>30314</v>
          </cell>
          <cell r="D21">
            <v>1127</v>
          </cell>
          <cell r="E21">
            <v>18614</v>
          </cell>
          <cell r="F21">
            <v>11700</v>
          </cell>
        </row>
        <row r="22">
          <cell r="C22">
            <v>386785</v>
          </cell>
          <cell r="D22">
            <v>13791</v>
          </cell>
          <cell r="E22">
            <v>277947</v>
          </cell>
          <cell r="F22">
            <v>108838</v>
          </cell>
        </row>
        <row r="23">
          <cell r="C23">
            <v>0</v>
          </cell>
          <cell r="D23">
            <v>0</v>
          </cell>
          <cell r="E23">
            <v>0</v>
          </cell>
          <cell r="F23">
            <v>0</v>
          </cell>
        </row>
        <row r="24">
          <cell r="C24">
            <v>107303</v>
          </cell>
          <cell r="D24">
            <v>108</v>
          </cell>
          <cell r="E24">
            <v>71712</v>
          </cell>
          <cell r="F24">
            <v>35591</v>
          </cell>
        </row>
        <row r="25">
          <cell r="C25">
            <v>2984227</v>
          </cell>
          <cell r="D25">
            <v>668836</v>
          </cell>
          <cell r="E25">
            <v>2170577</v>
          </cell>
          <cell r="F25">
            <v>813650</v>
          </cell>
        </row>
      </sheetData>
      <sheetData sheetId="5">
        <row r="5">
          <cell r="C5">
            <v>8256</v>
          </cell>
          <cell r="D5">
            <v>12380</v>
          </cell>
          <cell r="E5">
            <v>23436</v>
          </cell>
          <cell r="F5">
            <v>8051</v>
          </cell>
          <cell r="G5">
            <v>11801</v>
          </cell>
          <cell r="H5">
            <v>16720</v>
          </cell>
          <cell r="I5">
            <v>5418</v>
          </cell>
          <cell r="J5">
            <v>14064</v>
          </cell>
          <cell r="K5">
            <v>11849</v>
          </cell>
          <cell r="L5">
            <v>13269</v>
          </cell>
          <cell r="M5">
            <v>26012</v>
          </cell>
          <cell r="N5">
            <v>151256</v>
          </cell>
        </row>
        <row r="6">
          <cell r="C6">
            <v>23</v>
          </cell>
          <cell r="D6">
            <v>3796</v>
          </cell>
          <cell r="E6">
            <v>1718</v>
          </cell>
          <cell r="F6">
            <v>880</v>
          </cell>
          <cell r="G6">
            <v>281</v>
          </cell>
          <cell r="H6">
            <v>11</v>
          </cell>
          <cell r="I6">
            <v>0</v>
          </cell>
          <cell r="J6">
            <v>33</v>
          </cell>
          <cell r="K6">
            <v>2</v>
          </cell>
          <cell r="L6">
            <v>563</v>
          </cell>
          <cell r="M6">
            <v>532</v>
          </cell>
          <cell r="N6">
            <v>7839</v>
          </cell>
        </row>
        <row r="7">
          <cell r="C7">
            <v>599</v>
          </cell>
          <cell r="D7">
            <v>1726</v>
          </cell>
          <cell r="E7">
            <v>1821</v>
          </cell>
          <cell r="F7">
            <v>2214</v>
          </cell>
          <cell r="G7">
            <v>1033</v>
          </cell>
          <cell r="H7">
            <v>725</v>
          </cell>
          <cell r="I7">
            <v>119</v>
          </cell>
          <cell r="J7">
            <v>864</v>
          </cell>
          <cell r="K7">
            <v>1474</v>
          </cell>
          <cell r="L7">
            <v>977</v>
          </cell>
          <cell r="M7">
            <v>1097</v>
          </cell>
          <cell r="N7">
            <v>12649</v>
          </cell>
        </row>
        <row r="8">
          <cell r="C8">
            <v>0</v>
          </cell>
          <cell r="D8">
            <v>0</v>
          </cell>
          <cell r="E8">
            <v>0</v>
          </cell>
          <cell r="F8">
            <v>0</v>
          </cell>
          <cell r="G8">
            <v>0</v>
          </cell>
          <cell r="H8">
            <v>0</v>
          </cell>
          <cell r="I8">
            <v>0</v>
          </cell>
          <cell r="J8">
            <v>0</v>
          </cell>
          <cell r="K8">
            <v>0</v>
          </cell>
          <cell r="L8">
            <v>0</v>
          </cell>
          <cell r="M8">
            <v>0</v>
          </cell>
          <cell r="N8">
            <v>0</v>
          </cell>
        </row>
        <row r="9">
          <cell r="C9">
            <v>0</v>
          </cell>
          <cell r="D9">
            <v>0</v>
          </cell>
          <cell r="E9">
            <v>0</v>
          </cell>
          <cell r="F9">
            <v>0</v>
          </cell>
          <cell r="G9">
            <v>2</v>
          </cell>
          <cell r="H9">
            <v>1</v>
          </cell>
          <cell r="I9">
            <v>0</v>
          </cell>
          <cell r="J9">
            <v>0</v>
          </cell>
          <cell r="K9">
            <v>7</v>
          </cell>
          <cell r="L9">
            <v>0</v>
          </cell>
          <cell r="M9">
            <v>0</v>
          </cell>
          <cell r="N9">
            <v>10</v>
          </cell>
        </row>
        <row r="10">
          <cell r="C10">
            <v>0</v>
          </cell>
          <cell r="D10">
            <v>0</v>
          </cell>
          <cell r="E10">
            <v>0</v>
          </cell>
          <cell r="F10">
            <v>0</v>
          </cell>
          <cell r="G10">
            <v>0</v>
          </cell>
          <cell r="H10">
            <v>0</v>
          </cell>
          <cell r="I10">
            <v>0</v>
          </cell>
          <cell r="J10">
            <v>0</v>
          </cell>
          <cell r="K10">
            <v>1</v>
          </cell>
          <cell r="L10">
            <v>1</v>
          </cell>
          <cell r="M10">
            <v>0</v>
          </cell>
          <cell r="N10">
            <v>2</v>
          </cell>
        </row>
        <row r="11">
          <cell r="C11">
            <v>90</v>
          </cell>
          <cell r="D11">
            <v>196</v>
          </cell>
          <cell r="E11">
            <v>38</v>
          </cell>
          <cell r="F11">
            <v>66</v>
          </cell>
          <cell r="G11">
            <v>112</v>
          </cell>
          <cell r="H11">
            <v>34</v>
          </cell>
          <cell r="I11">
            <v>0</v>
          </cell>
          <cell r="J11">
            <v>51</v>
          </cell>
          <cell r="K11">
            <v>52</v>
          </cell>
          <cell r="L11">
            <v>14</v>
          </cell>
          <cell r="M11">
            <v>45</v>
          </cell>
          <cell r="N11">
            <v>698</v>
          </cell>
        </row>
        <row r="12">
          <cell r="C12">
            <v>3139</v>
          </cell>
          <cell r="D12">
            <v>4187</v>
          </cell>
          <cell r="E12">
            <v>6165</v>
          </cell>
          <cell r="F12">
            <v>1788</v>
          </cell>
          <cell r="G12">
            <v>4346</v>
          </cell>
          <cell r="H12">
            <v>1319</v>
          </cell>
          <cell r="I12">
            <v>51</v>
          </cell>
          <cell r="J12">
            <v>1180</v>
          </cell>
          <cell r="K12">
            <v>1666</v>
          </cell>
          <cell r="L12">
            <v>1576</v>
          </cell>
          <cell r="M12">
            <v>4339</v>
          </cell>
          <cell r="N12">
            <v>29756</v>
          </cell>
        </row>
        <row r="13">
          <cell r="C13">
            <v>3418</v>
          </cell>
          <cell r="D13">
            <v>4739</v>
          </cell>
          <cell r="E13">
            <v>10147</v>
          </cell>
          <cell r="F13">
            <v>1010</v>
          </cell>
          <cell r="G13">
            <v>3780</v>
          </cell>
          <cell r="H13">
            <v>1458</v>
          </cell>
          <cell r="I13">
            <v>28</v>
          </cell>
          <cell r="J13">
            <v>612</v>
          </cell>
          <cell r="K13">
            <v>820</v>
          </cell>
          <cell r="L13">
            <v>623</v>
          </cell>
          <cell r="M13">
            <v>1994</v>
          </cell>
          <cell r="N13">
            <v>28629</v>
          </cell>
        </row>
        <row r="14">
          <cell r="C14">
            <v>10133</v>
          </cell>
          <cell r="D14">
            <v>18491</v>
          </cell>
          <cell r="E14">
            <v>15766</v>
          </cell>
          <cell r="F14">
            <v>15123</v>
          </cell>
          <cell r="G14">
            <v>14761</v>
          </cell>
          <cell r="H14">
            <v>22720</v>
          </cell>
          <cell r="I14">
            <v>8186</v>
          </cell>
          <cell r="J14">
            <v>24272</v>
          </cell>
          <cell r="K14">
            <v>16609</v>
          </cell>
          <cell r="L14">
            <v>13160</v>
          </cell>
          <cell r="M14">
            <v>16623</v>
          </cell>
          <cell r="N14">
            <v>175844</v>
          </cell>
        </row>
        <row r="15">
          <cell r="C15">
            <v>0</v>
          </cell>
          <cell r="D15">
            <v>0</v>
          </cell>
          <cell r="E15">
            <v>0</v>
          </cell>
          <cell r="F15">
            <v>0</v>
          </cell>
          <cell r="G15">
            <v>1</v>
          </cell>
          <cell r="H15">
            <v>1</v>
          </cell>
          <cell r="I15">
            <v>0</v>
          </cell>
          <cell r="J15">
            <v>0</v>
          </cell>
          <cell r="K15">
            <v>13</v>
          </cell>
          <cell r="L15">
            <v>0</v>
          </cell>
          <cell r="M15">
            <v>0</v>
          </cell>
          <cell r="N15">
            <v>15</v>
          </cell>
        </row>
        <row r="16">
          <cell r="C16">
            <v>1</v>
          </cell>
          <cell r="D16">
            <v>0</v>
          </cell>
          <cell r="E16">
            <v>13</v>
          </cell>
          <cell r="F16">
            <v>2</v>
          </cell>
          <cell r="G16">
            <v>5</v>
          </cell>
          <cell r="H16">
            <v>4</v>
          </cell>
          <cell r="I16">
            <v>0</v>
          </cell>
          <cell r="J16">
            <v>2</v>
          </cell>
          <cell r="K16">
            <v>8</v>
          </cell>
          <cell r="L16">
            <v>4</v>
          </cell>
          <cell r="M16">
            <v>0</v>
          </cell>
          <cell r="N16">
            <v>39</v>
          </cell>
        </row>
        <row r="17">
          <cell r="C17">
            <v>1085</v>
          </cell>
          <cell r="D17">
            <v>1545</v>
          </cell>
          <cell r="E17">
            <v>3918</v>
          </cell>
          <cell r="F17">
            <v>425</v>
          </cell>
          <cell r="G17">
            <v>3941</v>
          </cell>
          <cell r="H17">
            <v>798</v>
          </cell>
          <cell r="I17">
            <v>0</v>
          </cell>
          <cell r="J17">
            <v>392</v>
          </cell>
          <cell r="K17">
            <v>1037</v>
          </cell>
          <cell r="L17">
            <v>123</v>
          </cell>
          <cell r="M17">
            <v>1792</v>
          </cell>
          <cell r="N17">
            <v>15056</v>
          </cell>
        </row>
        <row r="18">
          <cell r="C18">
            <v>1</v>
          </cell>
          <cell r="D18">
            <v>814</v>
          </cell>
          <cell r="E18">
            <v>4</v>
          </cell>
          <cell r="F18">
            <v>2</v>
          </cell>
          <cell r="G18">
            <v>0</v>
          </cell>
          <cell r="H18">
            <v>0</v>
          </cell>
          <cell r="I18">
            <v>0</v>
          </cell>
          <cell r="J18">
            <v>0</v>
          </cell>
          <cell r="K18">
            <v>0</v>
          </cell>
          <cell r="L18">
            <v>0</v>
          </cell>
          <cell r="M18">
            <v>174</v>
          </cell>
          <cell r="N18">
            <v>995</v>
          </cell>
        </row>
        <row r="19">
          <cell r="C19">
            <v>0</v>
          </cell>
          <cell r="D19">
            <v>1</v>
          </cell>
          <cell r="E19">
            <v>2</v>
          </cell>
          <cell r="F19">
            <v>0</v>
          </cell>
          <cell r="G19">
            <v>2</v>
          </cell>
          <cell r="H19">
            <v>0</v>
          </cell>
          <cell r="I19">
            <v>0</v>
          </cell>
          <cell r="J19">
            <v>0</v>
          </cell>
          <cell r="K19">
            <v>8</v>
          </cell>
          <cell r="L19">
            <v>10</v>
          </cell>
          <cell r="M19">
            <v>0</v>
          </cell>
          <cell r="N19">
            <v>23</v>
          </cell>
        </row>
        <row r="20">
          <cell r="C20">
            <v>8</v>
          </cell>
          <cell r="D20">
            <v>15</v>
          </cell>
          <cell r="E20">
            <v>46</v>
          </cell>
          <cell r="F20">
            <v>0</v>
          </cell>
          <cell r="G20">
            <v>316</v>
          </cell>
          <cell r="H20">
            <v>0</v>
          </cell>
          <cell r="I20">
            <v>0</v>
          </cell>
          <cell r="J20">
            <v>9</v>
          </cell>
          <cell r="K20">
            <v>0</v>
          </cell>
          <cell r="L20">
            <v>1</v>
          </cell>
          <cell r="M20">
            <v>1</v>
          </cell>
          <cell r="N20">
            <v>396</v>
          </cell>
        </row>
        <row r="21">
          <cell r="C21">
            <v>0</v>
          </cell>
          <cell r="D21">
            <v>0</v>
          </cell>
          <cell r="E21">
            <v>0</v>
          </cell>
          <cell r="F21">
            <v>0</v>
          </cell>
          <cell r="G21">
            <v>0</v>
          </cell>
          <cell r="H21">
            <v>0</v>
          </cell>
          <cell r="I21">
            <v>0</v>
          </cell>
          <cell r="J21">
            <v>0</v>
          </cell>
          <cell r="K21">
            <v>0</v>
          </cell>
          <cell r="L21">
            <v>0</v>
          </cell>
          <cell r="M21">
            <v>0</v>
          </cell>
          <cell r="N21">
            <v>0</v>
          </cell>
        </row>
        <row r="22">
          <cell r="C22">
            <v>1103</v>
          </cell>
          <cell r="D22">
            <v>10248</v>
          </cell>
          <cell r="E22">
            <v>6478</v>
          </cell>
          <cell r="F22">
            <v>1283</v>
          </cell>
          <cell r="G22">
            <v>10284</v>
          </cell>
          <cell r="H22">
            <v>1665</v>
          </cell>
          <cell r="I22">
            <v>172</v>
          </cell>
          <cell r="J22">
            <v>3331</v>
          </cell>
          <cell r="K22">
            <v>2645</v>
          </cell>
          <cell r="L22">
            <v>2501</v>
          </cell>
          <cell r="M22">
            <v>3200</v>
          </cell>
          <cell r="N22">
            <v>42910</v>
          </cell>
        </row>
        <row r="23">
          <cell r="C23">
            <v>15821</v>
          </cell>
          <cell r="D23">
            <v>40671</v>
          </cell>
          <cell r="E23">
            <v>41362</v>
          </cell>
          <cell r="F23">
            <v>21739</v>
          </cell>
          <cell r="G23">
            <v>33278</v>
          </cell>
          <cell r="H23">
            <v>27156</v>
          </cell>
          <cell r="I23">
            <v>8584</v>
          </cell>
          <cell r="J23">
            <v>30716</v>
          </cell>
          <cell r="K23">
            <v>22995</v>
          </cell>
          <cell r="L23">
            <v>24139</v>
          </cell>
          <cell r="M23">
            <v>40552</v>
          </cell>
          <cell r="N23">
            <v>307013</v>
          </cell>
        </row>
      </sheetData>
      <sheetData sheetId="6">
        <row r="5">
          <cell r="C5">
            <v>7038</v>
          </cell>
          <cell r="D5">
            <v>11821</v>
          </cell>
          <cell r="E5">
            <v>4056</v>
          </cell>
          <cell r="F5">
            <v>1977</v>
          </cell>
          <cell r="G5">
            <v>14290</v>
          </cell>
          <cell r="H5">
            <v>4673</v>
          </cell>
          <cell r="I5">
            <v>507</v>
          </cell>
          <cell r="J5">
            <v>7500</v>
          </cell>
          <cell r="K5">
            <v>3158</v>
          </cell>
          <cell r="L5">
            <v>10336</v>
          </cell>
          <cell r="M5">
            <v>6532</v>
          </cell>
          <cell r="N5">
            <v>71888</v>
          </cell>
        </row>
        <row r="6">
          <cell r="C6">
            <v>1171</v>
          </cell>
          <cell r="D6">
            <v>24531</v>
          </cell>
          <cell r="E6">
            <v>6986</v>
          </cell>
          <cell r="F6">
            <v>2628</v>
          </cell>
          <cell r="G6">
            <v>17097</v>
          </cell>
          <cell r="H6">
            <v>177</v>
          </cell>
          <cell r="I6">
            <v>0</v>
          </cell>
          <cell r="J6">
            <v>2741</v>
          </cell>
          <cell r="K6">
            <v>0</v>
          </cell>
          <cell r="L6">
            <v>11172</v>
          </cell>
          <cell r="M6">
            <v>18018</v>
          </cell>
          <cell r="N6">
            <v>84521</v>
          </cell>
        </row>
        <row r="7">
          <cell r="C7">
            <v>8794</v>
          </cell>
          <cell r="D7">
            <v>25976</v>
          </cell>
          <cell r="E7">
            <v>19768</v>
          </cell>
          <cell r="F7">
            <v>5657</v>
          </cell>
          <cell r="G7">
            <v>8959</v>
          </cell>
          <cell r="H7">
            <v>8107</v>
          </cell>
          <cell r="I7">
            <v>490</v>
          </cell>
          <cell r="J7">
            <v>9225</v>
          </cell>
          <cell r="K7">
            <v>12626</v>
          </cell>
          <cell r="L7">
            <v>12825</v>
          </cell>
          <cell r="M7">
            <v>6219</v>
          </cell>
          <cell r="N7">
            <v>118646</v>
          </cell>
        </row>
        <row r="8">
          <cell r="C8">
            <v>0</v>
          </cell>
          <cell r="D8">
            <v>0</v>
          </cell>
          <cell r="E8">
            <v>0</v>
          </cell>
          <cell r="F8">
            <v>0</v>
          </cell>
          <cell r="G8">
            <v>0</v>
          </cell>
          <cell r="H8">
            <v>0</v>
          </cell>
          <cell r="I8">
            <v>0</v>
          </cell>
          <cell r="J8">
            <v>0</v>
          </cell>
          <cell r="K8">
            <v>0</v>
          </cell>
          <cell r="L8">
            <v>0</v>
          </cell>
          <cell r="M8">
            <v>0</v>
          </cell>
          <cell r="N8">
            <v>0</v>
          </cell>
        </row>
        <row r="9">
          <cell r="C9">
            <v>0</v>
          </cell>
          <cell r="D9">
            <v>0</v>
          </cell>
          <cell r="E9">
            <v>0</v>
          </cell>
          <cell r="F9">
            <v>0</v>
          </cell>
          <cell r="G9">
            <v>0</v>
          </cell>
          <cell r="H9">
            <v>0</v>
          </cell>
          <cell r="I9">
            <v>0</v>
          </cell>
          <cell r="J9">
            <v>0</v>
          </cell>
          <cell r="K9">
            <v>0</v>
          </cell>
          <cell r="L9">
            <v>0</v>
          </cell>
          <cell r="M9">
            <v>0</v>
          </cell>
          <cell r="N9">
            <v>0</v>
          </cell>
        </row>
        <row r="10">
          <cell r="C10">
            <v>0</v>
          </cell>
          <cell r="D10">
            <v>274</v>
          </cell>
          <cell r="E10">
            <v>0</v>
          </cell>
          <cell r="F10">
            <v>0</v>
          </cell>
          <cell r="G10">
            <v>0</v>
          </cell>
          <cell r="H10">
            <v>0</v>
          </cell>
          <cell r="I10">
            <v>0</v>
          </cell>
          <cell r="J10">
            <v>0</v>
          </cell>
          <cell r="K10">
            <v>0</v>
          </cell>
          <cell r="L10">
            <v>0</v>
          </cell>
          <cell r="M10">
            <v>0</v>
          </cell>
          <cell r="N10">
            <v>274</v>
          </cell>
        </row>
        <row r="11">
          <cell r="C11">
            <v>5532</v>
          </cell>
          <cell r="D11">
            <v>0</v>
          </cell>
          <cell r="E11">
            <v>192</v>
          </cell>
          <cell r="F11">
            <v>0</v>
          </cell>
          <cell r="G11">
            <v>643</v>
          </cell>
          <cell r="H11">
            <v>0</v>
          </cell>
          <cell r="I11">
            <v>0</v>
          </cell>
          <cell r="J11">
            <v>13</v>
          </cell>
          <cell r="K11">
            <v>0</v>
          </cell>
          <cell r="L11">
            <v>3</v>
          </cell>
          <cell r="M11">
            <v>0</v>
          </cell>
          <cell r="N11">
            <v>6383</v>
          </cell>
        </row>
        <row r="12">
          <cell r="C12">
            <v>31938</v>
          </cell>
          <cell r="D12">
            <v>786</v>
          </cell>
          <cell r="E12">
            <v>3566</v>
          </cell>
          <cell r="F12">
            <v>763</v>
          </cell>
          <cell r="G12">
            <v>2613</v>
          </cell>
          <cell r="H12">
            <v>82</v>
          </cell>
          <cell r="I12">
            <v>0</v>
          </cell>
          <cell r="J12">
            <v>144</v>
          </cell>
          <cell r="K12">
            <v>1126</v>
          </cell>
          <cell r="L12">
            <v>2182</v>
          </cell>
          <cell r="M12">
            <v>1705</v>
          </cell>
          <cell r="N12">
            <v>44905</v>
          </cell>
        </row>
        <row r="13">
          <cell r="C13">
            <v>20984</v>
          </cell>
          <cell r="D13">
            <v>7689</v>
          </cell>
          <cell r="E13">
            <v>13689</v>
          </cell>
          <cell r="F13">
            <v>11855</v>
          </cell>
          <cell r="G13">
            <v>1829</v>
          </cell>
          <cell r="H13">
            <v>2677</v>
          </cell>
          <cell r="I13">
            <v>0</v>
          </cell>
          <cell r="J13">
            <v>1159</v>
          </cell>
          <cell r="K13">
            <v>440</v>
          </cell>
          <cell r="L13">
            <v>10013</v>
          </cell>
          <cell r="M13">
            <v>926</v>
          </cell>
          <cell r="N13">
            <v>71261</v>
          </cell>
        </row>
        <row r="14">
          <cell r="C14">
            <v>26095</v>
          </cell>
          <cell r="D14">
            <v>51035</v>
          </cell>
          <cell r="E14">
            <v>44711</v>
          </cell>
          <cell r="F14">
            <v>46470</v>
          </cell>
          <cell r="G14">
            <v>55162</v>
          </cell>
          <cell r="H14">
            <v>75776</v>
          </cell>
          <cell r="I14">
            <v>36876</v>
          </cell>
          <cell r="J14">
            <v>75811</v>
          </cell>
          <cell r="K14">
            <v>49724</v>
          </cell>
          <cell r="L14">
            <v>53453</v>
          </cell>
          <cell r="M14">
            <v>46236</v>
          </cell>
          <cell r="N14">
            <v>561349</v>
          </cell>
        </row>
        <row r="15">
          <cell r="C15">
            <v>0</v>
          </cell>
          <cell r="D15">
            <v>0</v>
          </cell>
          <cell r="E15">
            <v>0</v>
          </cell>
          <cell r="F15">
            <v>0</v>
          </cell>
          <cell r="G15">
            <v>0</v>
          </cell>
          <cell r="H15">
            <v>0</v>
          </cell>
          <cell r="I15">
            <v>0</v>
          </cell>
          <cell r="J15">
            <v>0</v>
          </cell>
          <cell r="K15">
            <v>0</v>
          </cell>
          <cell r="L15">
            <v>0</v>
          </cell>
          <cell r="M15">
            <v>0</v>
          </cell>
          <cell r="N15">
            <v>0</v>
          </cell>
        </row>
        <row r="16">
          <cell r="C16">
            <v>0</v>
          </cell>
          <cell r="D16">
            <v>0</v>
          </cell>
          <cell r="E16">
            <v>0</v>
          </cell>
          <cell r="F16">
            <v>0</v>
          </cell>
          <cell r="G16">
            <v>0</v>
          </cell>
          <cell r="H16">
            <v>0</v>
          </cell>
          <cell r="I16">
            <v>0</v>
          </cell>
          <cell r="J16">
            <v>0</v>
          </cell>
          <cell r="K16">
            <v>0</v>
          </cell>
          <cell r="L16">
            <v>0</v>
          </cell>
          <cell r="M16">
            <v>0</v>
          </cell>
          <cell r="N16">
            <v>0</v>
          </cell>
        </row>
        <row r="17">
          <cell r="C17">
            <v>193</v>
          </cell>
          <cell r="D17">
            <v>240</v>
          </cell>
          <cell r="E17">
            <v>259</v>
          </cell>
          <cell r="F17">
            <v>175</v>
          </cell>
          <cell r="G17">
            <v>196</v>
          </cell>
          <cell r="H17">
            <v>410</v>
          </cell>
          <cell r="I17">
            <v>0</v>
          </cell>
          <cell r="J17">
            <v>572</v>
          </cell>
          <cell r="K17">
            <v>442</v>
          </cell>
          <cell r="L17">
            <v>13</v>
          </cell>
          <cell r="M17">
            <v>98</v>
          </cell>
          <cell r="N17">
            <v>2598</v>
          </cell>
        </row>
        <row r="18">
          <cell r="C18">
            <v>0</v>
          </cell>
          <cell r="D18">
            <v>0</v>
          </cell>
          <cell r="E18">
            <v>0</v>
          </cell>
          <cell r="F18">
            <v>0</v>
          </cell>
          <cell r="G18">
            <v>0</v>
          </cell>
          <cell r="H18">
            <v>0</v>
          </cell>
          <cell r="I18">
            <v>0</v>
          </cell>
          <cell r="J18">
            <v>0</v>
          </cell>
          <cell r="K18">
            <v>0</v>
          </cell>
          <cell r="L18">
            <v>1151</v>
          </cell>
          <cell r="M18">
            <v>0</v>
          </cell>
          <cell r="N18">
            <v>1151</v>
          </cell>
        </row>
        <row r="19">
          <cell r="C19">
            <v>0</v>
          </cell>
          <cell r="D19">
            <v>0</v>
          </cell>
          <cell r="E19">
            <v>0</v>
          </cell>
          <cell r="F19">
            <v>0</v>
          </cell>
          <cell r="G19">
            <v>0</v>
          </cell>
          <cell r="H19">
            <v>0</v>
          </cell>
          <cell r="I19">
            <v>0</v>
          </cell>
          <cell r="J19">
            <v>0</v>
          </cell>
          <cell r="K19">
            <v>0</v>
          </cell>
          <cell r="L19">
            <v>0</v>
          </cell>
          <cell r="M19">
            <v>0</v>
          </cell>
          <cell r="N19">
            <v>0</v>
          </cell>
        </row>
        <row r="20">
          <cell r="C20">
            <v>621</v>
          </cell>
          <cell r="D20">
            <v>0</v>
          </cell>
          <cell r="E20">
            <v>304</v>
          </cell>
          <cell r="F20">
            <v>0</v>
          </cell>
          <cell r="G20">
            <v>0</v>
          </cell>
          <cell r="H20">
            <v>0</v>
          </cell>
          <cell r="I20">
            <v>0</v>
          </cell>
          <cell r="J20">
            <v>0</v>
          </cell>
          <cell r="K20">
            <v>0</v>
          </cell>
          <cell r="L20">
            <v>0</v>
          </cell>
          <cell r="M20">
            <v>0</v>
          </cell>
          <cell r="N20">
            <v>925</v>
          </cell>
        </row>
        <row r="21">
          <cell r="C21">
            <v>0</v>
          </cell>
          <cell r="D21">
            <v>0</v>
          </cell>
          <cell r="E21">
            <v>0</v>
          </cell>
          <cell r="F21">
            <v>0</v>
          </cell>
          <cell r="G21">
            <v>0</v>
          </cell>
          <cell r="H21">
            <v>0</v>
          </cell>
          <cell r="I21">
            <v>0</v>
          </cell>
          <cell r="J21">
            <v>0</v>
          </cell>
          <cell r="K21">
            <v>0</v>
          </cell>
          <cell r="L21">
            <v>0</v>
          </cell>
          <cell r="M21">
            <v>0</v>
          </cell>
          <cell r="N21">
            <v>0</v>
          </cell>
        </row>
        <row r="22">
          <cell r="C22">
            <v>533</v>
          </cell>
          <cell r="D22">
            <v>6168</v>
          </cell>
          <cell r="E22">
            <v>2315</v>
          </cell>
          <cell r="F22">
            <v>477</v>
          </cell>
          <cell r="G22">
            <v>1678</v>
          </cell>
          <cell r="H22">
            <v>143</v>
          </cell>
          <cell r="I22">
            <v>41</v>
          </cell>
          <cell r="J22">
            <v>361</v>
          </cell>
          <cell r="K22">
            <v>1041</v>
          </cell>
          <cell r="L22">
            <v>477</v>
          </cell>
          <cell r="M22">
            <v>481</v>
          </cell>
          <cell r="N22">
            <v>13715</v>
          </cell>
        </row>
        <row r="23">
          <cell r="C23">
            <v>102899</v>
          </cell>
          <cell r="D23">
            <v>128520</v>
          </cell>
          <cell r="E23">
            <v>95846</v>
          </cell>
          <cell r="F23">
            <v>70002</v>
          </cell>
          <cell r="G23">
            <v>102467</v>
          </cell>
          <cell r="H23">
            <v>92045</v>
          </cell>
          <cell r="I23">
            <v>37914</v>
          </cell>
          <cell r="J23">
            <v>97526</v>
          </cell>
          <cell r="K23">
            <v>68557</v>
          </cell>
          <cell r="L23">
            <v>101625</v>
          </cell>
          <cell r="M23">
            <v>80215</v>
          </cell>
          <cell r="N23">
            <v>977616</v>
          </cell>
        </row>
        <row r="28">
          <cell r="C28">
            <v>72616</v>
          </cell>
          <cell r="D28">
            <v>45359</v>
          </cell>
          <cell r="E28">
            <v>20823</v>
          </cell>
          <cell r="F28">
            <v>10824</v>
          </cell>
          <cell r="G28">
            <v>22731</v>
          </cell>
          <cell r="H28">
            <v>172353</v>
          </cell>
        </row>
        <row r="29">
          <cell r="C29">
            <v>0</v>
          </cell>
          <cell r="D29">
            <v>0</v>
          </cell>
          <cell r="E29">
            <v>0</v>
          </cell>
          <cell r="F29">
            <v>0</v>
          </cell>
          <cell r="G29">
            <v>0</v>
          </cell>
          <cell r="H29">
            <v>0</v>
          </cell>
        </row>
        <row r="30">
          <cell r="C30">
            <v>1204</v>
          </cell>
          <cell r="D30">
            <v>0</v>
          </cell>
          <cell r="E30">
            <v>4540</v>
          </cell>
          <cell r="F30">
            <v>1357</v>
          </cell>
          <cell r="G30">
            <v>0</v>
          </cell>
          <cell r="H30">
            <v>7101</v>
          </cell>
        </row>
        <row r="31">
          <cell r="C31">
            <v>73820</v>
          </cell>
          <cell r="D31">
            <v>45359</v>
          </cell>
          <cell r="E31">
            <v>25363</v>
          </cell>
          <cell r="F31">
            <v>12181</v>
          </cell>
          <cell r="G31">
            <v>22731</v>
          </cell>
          <cell r="H31">
            <v>179454</v>
          </cell>
        </row>
      </sheetData>
      <sheetData sheetId="7">
        <row r="5">
          <cell r="C5">
            <v>201</v>
          </cell>
          <cell r="D5">
            <v>269</v>
          </cell>
          <cell r="E5">
            <v>202</v>
          </cell>
          <cell r="F5">
            <v>43</v>
          </cell>
          <cell r="G5">
            <v>309</v>
          </cell>
          <cell r="H5">
            <v>126</v>
          </cell>
          <cell r="I5">
            <v>50</v>
          </cell>
          <cell r="J5">
            <v>148</v>
          </cell>
          <cell r="K5">
            <v>78</v>
          </cell>
          <cell r="L5">
            <v>135</v>
          </cell>
          <cell r="M5">
            <v>110</v>
          </cell>
          <cell r="N5">
            <v>1671</v>
          </cell>
        </row>
        <row r="6">
          <cell r="C6">
            <v>135</v>
          </cell>
          <cell r="D6">
            <v>1901</v>
          </cell>
          <cell r="E6">
            <v>510</v>
          </cell>
          <cell r="F6">
            <v>253</v>
          </cell>
          <cell r="G6">
            <v>1707</v>
          </cell>
          <cell r="H6">
            <v>39</v>
          </cell>
          <cell r="I6">
            <v>0</v>
          </cell>
          <cell r="J6">
            <v>235</v>
          </cell>
          <cell r="K6">
            <v>0</v>
          </cell>
          <cell r="L6">
            <v>2013</v>
          </cell>
          <cell r="M6">
            <v>2685</v>
          </cell>
          <cell r="N6">
            <v>9478</v>
          </cell>
        </row>
        <row r="7">
          <cell r="C7">
            <v>90</v>
          </cell>
          <cell r="D7">
            <v>284</v>
          </cell>
          <cell r="E7">
            <v>305</v>
          </cell>
          <cell r="F7">
            <v>148</v>
          </cell>
          <cell r="G7">
            <v>124</v>
          </cell>
          <cell r="H7">
            <v>150</v>
          </cell>
          <cell r="I7">
            <v>10</v>
          </cell>
          <cell r="J7">
            <v>143</v>
          </cell>
          <cell r="K7">
            <v>184</v>
          </cell>
          <cell r="L7">
            <v>183</v>
          </cell>
          <cell r="M7">
            <v>120</v>
          </cell>
          <cell r="N7">
            <v>1741</v>
          </cell>
        </row>
        <row r="8">
          <cell r="C8">
            <v>0</v>
          </cell>
          <cell r="D8">
            <v>0</v>
          </cell>
          <cell r="E8">
            <v>0</v>
          </cell>
          <cell r="F8">
            <v>0</v>
          </cell>
          <cell r="G8">
            <v>0</v>
          </cell>
          <cell r="H8">
            <v>0</v>
          </cell>
          <cell r="I8">
            <v>0</v>
          </cell>
          <cell r="J8">
            <v>0</v>
          </cell>
          <cell r="K8">
            <v>0</v>
          </cell>
          <cell r="L8">
            <v>0</v>
          </cell>
          <cell r="M8">
            <v>0</v>
          </cell>
          <cell r="N8">
            <v>0</v>
          </cell>
        </row>
        <row r="9">
          <cell r="C9">
            <v>0</v>
          </cell>
          <cell r="D9">
            <v>0</v>
          </cell>
          <cell r="E9">
            <v>0</v>
          </cell>
          <cell r="F9">
            <v>0</v>
          </cell>
          <cell r="G9">
            <v>0</v>
          </cell>
          <cell r="H9">
            <v>0</v>
          </cell>
          <cell r="I9">
            <v>0</v>
          </cell>
          <cell r="J9">
            <v>0</v>
          </cell>
          <cell r="K9">
            <v>0</v>
          </cell>
          <cell r="L9">
            <v>0</v>
          </cell>
          <cell r="M9">
            <v>0</v>
          </cell>
          <cell r="N9">
            <v>0</v>
          </cell>
        </row>
        <row r="10">
          <cell r="C10">
            <v>0</v>
          </cell>
          <cell r="D10">
            <v>1</v>
          </cell>
          <cell r="E10">
            <v>0</v>
          </cell>
          <cell r="F10">
            <v>0</v>
          </cell>
          <cell r="G10">
            <v>0</v>
          </cell>
          <cell r="H10">
            <v>0</v>
          </cell>
          <cell r="I10">
            <v>0</v>
          </cell>
          <cell r="J10">
            <v>0</v>
          </cell>
          <cell r="K10">
            <v>0</v>
          </cell>
          <cell r="L10">
            <v>0</v>
          </cell>
          <cell r="M10">
            <v>0</v>
          </cell>
          <cell r="N10">
            <v>1</v>
          </cell>
        </row>
        <row r="11">
          <cell r="C11">
            <v>2</v>
          </cell>
          <cell r="D11">
            <v>0</v>
          </cell>
          <cell r="E11">
            <v>1</v>
          </cell>
          <cell r="F11">
            <v>0</v>
          </cell>
          <cell r="G11">
            <v>2</v>
          </cell>
          <cell r="H11">
            <v>0</v>
          </cell>
          <cell r="I11">
            <v>0</v>
          </cell>
          <cell r="J11">
            <v>2</v>
          </cell>
          <cell r="K11">
            <v>0</v>
          </cell>
          <cell r="L11">
            <v>1</v>
          </cell>
          <cell r="M11">
            <v>0</v>
          </cell>
          <cell r="N11">
            <v>8</v>
          </cell>
        </row>
        <row r="12">
          <cell r="C12">
            <v>20</v>
          </cell>
          <cell r="D12">
            <v>12</v>
          </cell>
          <cell r="E12">
            <v>25</v>
          </cell>
          <cell r="F12">
            <v>7</v>
          </cell>
          <cell r="G12">
            <v>78</v>
          </cell>
          <cell r="H12">
            <v>8</v>
          </cell>
          <cell r="I12">
            <v>0</v>
          </cell>
          <cell r="J12">
            <v>4</v>
          </cell>
          <cell r="K12">
            <v>13</v>
          </cell>
          <cell r="L12">
            <v>11</v>
          </cell>
          <cell r="M12">
            <v>11</v>
          </cell>
          <cell r="N12">
            <v>189</v>
          </cell>
        </row>
        <row r="13">
          <cell r="C13">
            <v>328</v>
          </cell>
          <cell r="D13">
            <v>234</v>
          </cell>
          <cell r="E13">
            <v>283</v>
          </cell>
          <cell r="F13">
            <v>286</v>
          </cell>
          <cell r="G13">
            <v>138</v>
          </cell>
          <cell r="H13">
            <v>81</v>
          </cell>
          <cell r="I13">
            <v>0</v>
          </cell>
          <cell r="J13">
            <v>47</v>
          </cell>
          <cell r="K13">
            <v>49</v>
          </cell>
          <cell r="L13">
            <v>109</v>
          </cell>
          <cell r="M13">
            <v>35</v>
          </cell>
          <cell r="N13">
            <v>1590</v>
          </cell>
        </row>
        <row r="14">
          <cell r="C14">
            <v>385</v>
          </cell>
          <cell r="D14">
            <v>385</v>
          </cell>
          <cell r="E14">
            <v>385</v>
          </cell>
          <cell r="F14">
            <v>385</v>
          </cell>
          <cell r="G14">
            <v>385</v>
          </cell>
          <cell r="H14">
            <v>385</v>
          </cell>
          <cell r="I14">
            <v>385</v>
          </cell>
          <cell r="J14">
            <v>385</v>
          </cell>
          <cell r="K14">
            <v>385</v>
          </cell>
          <cell r="L14">
            <v>385</v>
          </cell>
          <cell r="M14">
            <v>385</v>
          </cell>
          <cell r="N14">
            <v>385</v>
          </cell>
        </row>
        <row r="15">
          <cell r="C15">
            <v>0</v>
          </cell>
          <cell r="D15">
            <v>0</v>
          </cell>
          <cell r="E15">
            <v>0</v>
          </cell>
          <cell r="F15">
            <v>0</v>
          </cell>
          <cell r="G15">
            <v>0</v>
          </cell>
          <cell r="H15">
            <v>0</v>
          </cell>
          <cell r="I15">
            <v>0</v>
          </cell>
          <cell r="J15">
            <v>0</v>
          </cell>
          <cell r="K15">
            <v>0</v>
          </cell>
          <cell r="L15">
            <v>0</v>
          </cell>
          <cell r="M15">
            <v>0</v>
          </cell>
          <cell r="N15">
            <v>0</v>
          </cell>
        </row>
        <row r="16">
          <cell r="C16">
            <v>0</v>
          </cell>
          <cell r="D16">
            <v>0</v>
          </cell>
          <cell r="E16">
            <v>0</v>
          </cell>
          <cell r="F16">
            <v>0</v>
          </cell>
          <cell r="G16">
            <v>0</v>
          </cell>
          <cell r="H16">
            <v>0</v>
          </cell>
          <cell r="I16">
            <v>0</v>
          </cell>
          <cell r="J16">
            <v>0</v>
          </cell>
          <cell r="K16">
            <v>0</v>
          </cell>
          <cell r="L16">
            <v>0</v>
          </cell>
          <cell r="M16">
            <v>0</v>
          </cell>
          <cell r="N16">
            <v>0</v>
          </cell>
        </row>
        <row r="17">
          <cell r="C17">
            <v>12</v>
          </cell>
          <cell r="D17">
            <v>1</v>
          </cell>
          <cell r="E17">
            <v>13</v>
          </cell>
          <cell r="F17">
            <v>2</v>
          </cell>
          <cell r="G17">
            <v>10</v>
          </cell>
          <cell r="H17">
            <v>9</v>
          </cell>
          <cell r="I17">
            <v>0</v>
          </cell>
          <cell r="J17">
            <v>7</v>
          </cell>
          <cell r="K17">
            <v>13</v>
          </cell>
          <cell r="L17">
            <v>2</v>
          </cell>
          <cell r="M17">
            <v>4</v>
          </cell>
          <cell r="N17">
            <v>73</v>
          </cell>
        </row>
        <row r="18">
          <cell r="C18">
            <v>0</v>
          </cell>
          <cell r="D18">
            <v>0</v>
          </cell>
          <cell r="E18">
            <v>0</v>
          </cell>
          <cell r="F18">
            <v>0</v>
          </cell>
          <cell r="G18">
            <v>0</v>
          </cell>
          <cell r="H18">
            <v>0</v>
          </cell>
          <cell r="I18">
            <v>0</v>
          </cell>
          <cell r="J18">
            <v>0</v>
          </cell>
          <cell r="K18">
            <v>0</v>
          </cell>
          <cell r="L18">
            <v>1</v>
          </cell>
          <cell r="M18">
            <v>0</v>
          </cell>
          <cell r="N18">
            <v>1</v>
          </cell>
        </row>
        <row r="19">
          <cell r="C19">
            <v>0</v>
          </cell>
          <cell r="D19">
            <v>0</v>
          </cell>
          <cell r="E19">
            <v>0</v>
          </cell>
          <cell r="F19">
            <v>0</v>
          </cell>
          <cell r="G19">
            <v>0</v>
          </cell>
          <cell r="H19">
            <v>0</v>
          </cell>
          <cell r="I19">
            <v>0</v>
          </cell>
          <cell r="J19">
            <v>0</v>
          </cell>
          <cell r="K19">
            <v>0</v>
          </cell>
          <cell r="L19">
            <v>0</v>
          </cell>
          <cell r="M19">
            <v>0</v>
          </cell>
          <cell r="N19">
            <v>0</v>
          </cell>
        </row>
        <row r="20">
          <cell r="C20">
            <v>12</v>
          </cell>
          <cell r="D20">
            <v>0</v>
          </cell>
          <cell r="E20">
            <v>1</v>
          </cell>
          <cell r="F20">
            <v>0</v>
          </cell>
          <cell r="G20">
            <v>0</v>
          </cell>
          <cell r="H20">
            <v>0</v>
          </cell>
          <cell r="I20">
            <v>0</v>
          </cell>
          <cell r="J20">
            <v>0</v>
          </cell>
          <cell r="K20">
            <v>0</v>
          </cell>
          <cell r="L20">
            <v>0</v>
          </cell>
          <cell r="M20">
            <v>0</v>
          </cell>
          <cell r="N20">
            <v>13</v>
          </cell>
        </row>
        <row r="21">
          <cell r="C21">
            <v>0</v>
          </cell>
          <cell r="D21">
            <v>0</v>
          </cell>
          <cell r="E21">
            <v>0</v>
          </cell>
          <cell r="F21">
            <v>0</v>
          </cell>
          <cell r="G21">
            <v>0</v>
          </cell>
          <cell r="H21">
            <v>0</v>
          </cell>
          <cell r="I21">
            <v>0</v>
          </cell>
          <cell r="J21">
            <v>0</v>
          </cell>
          <cell r="K21">
            <v>0</v>
          </cell>
          <cell r="L21">
            <v>0</v>
          </cell>
          <cell r="M21">
            <v>0</v>
          </cell>
          <cell r="N21">
            <v>0</v>
          </cell>
        </row>
        <row r="22">
          <cell r="C22">
            <v>10</v>
          </cell>
          <cell r="D22">
            <v>226</v>
          </cell>
          <cell r="E22">
            <v>79</v>
          </cell>
          <cell r="F22">
            <v>25</v>
          </cell>
          <cell r="G22">
            <v>45</v>
          </cell>
          <cell r="H22">
            <v>4</v>
          </cell>
          <cell r="I22">
            <v>5</v>
          </cell>
          <cell r="J22">
            <v>15</v>
          </cell>
          <cell r="K22">
            <v>85</v>
          </cell>
          <cell r="L22">
            <v>15</v>
          </cell>
          <cell r="M22">
            <v>28</v>
          </cell>
          <cell r="N22">
            <v>537</v>
          </cell>
        </row>
        <row r="23">
          <cell r="C23">
            <v>1195</v>
          </cell>
          <cell r="D23">
            <v>3691</v>
          </cell>
          <cell r="E23">
            <v>2061</v>
          </cell>
          <cell r="F23">
            <v>1364</v>
          </cell>
          <cell r="G23">
            <v>3021</v>
          </cell>
          <cell r="H23">
            <v>1478</v>
          </cell>
          <cell r="I23">
            <v>501</v>
          </cell>
          <cell r="J23">
            <v>1746</v>
          </cell>
          <cell r="K23">
            <v>1007</v>
          </cell>
          <cell r="L23">
            <v>3143</v>
          </cell>
          <cell r="M23">
            <v>3642</v>
          </cell>
          <cell r="N23">
            <v>22849</v>
          </cell>
        </row>
        <row r="27">
          <cell r="C27">
            <v>552</v>
          </cell>
          <cell r="D27">
            <v>238</v>
          </cell>
          <cell r="E27">
            <v>107</v>
          </cell>
          <cell r="F27">
            <v>60</v>
          </cell>
          <cell r="G27">
            <v>61</v>
          </cell>
          <cell r="H27">
            <v>1018</v>
          </cell>
        </row>
        <row r="28">
          <cell r="C28">
            <v>0</v>
          </cell>
          <cell r="D28">
            <v>0</v>
          </cell>
          <cell r="E28">
            <v>0</v>
          </cell>
          <cell r="F28">
            <v>0</v>
          </cell>
          <cell r="G28">
            <v>0</v>
          </cell>
          <cell r="H28">
            <v>0</v>
          </cell>
        </row>
        <row r="29">
          <cell r="C29">
            <v>7</v>
          </cell>
          <cell r="D29">
            <v>0</v>
          </cell>
          <cell r="E29">
            <v>65</v>
          </cell>
          <cell r="F29">
            <v>16</v>
          </cell>
          <cell r="G29">
            <v>0</v>
          </cell>
          <cell r="H29">
            <v>88</v>
          </cell>
        </row>
        <row r="30">
          <cell r="C30">
            <v>559</v>
          </cell>
          <cell r="D30">
            <v>238</v>
          </cell>
          <cell r="E30">
            <v>172</v>
          </cell>
          <cell r="F30">
            <v>76</v>
          </cell>
          <cell r="G30">
            <v>61</v>
          </cell>
          <cell r="H30">
            <v>1106</v>
          </cell>
        </row>
      </sheetData>
      <sheetData sheetId="8"/>
      <sheetData sheetId="9">
        <row r="4">
          <cell r="C4">
            <v>16869</v>
          </cell>
          <cell r="D4">
            <v>27679</v>
          </cell>
          <cell r="E4">
            <v>22849</v>
          </cell>
          <cell r="F4">
            <v>4022</v>
          </cell>
          <cell r="G4">
            <v>17677</v>
          </cell>
          <cell r="H4">
            <v>2204</v>
          </cell>
        </row>
        <row r="5">
          <cell r="C5">
            <v>771</v>
          </cell>
          <cell r="D5">
            <v>1299</v>
          </cell>
          <cell r="E5">
            <v>1195</v>
          </cell>
          <cell r="F5">
            <v>73</v>
          </cell>
          <cell r="G5">
            <v>802</v>
          </cell>
          <cell r="H5">
            <v>155</v>
          </cell>
        </row>
        <row r="6">
          <cell r="C6">
            <v>1993</v>
          </cell>
          <cell r="D6">
            <v>4505</v>
          </cell>
          <cell r="E6">
            <v>3691</v>
          </cell>
          <cell r="F6">
            <v>623</v>
          </cell>
          <cell r="G6">
            <v>2184</v>
          </cell>
          <cell r="H6">
            <v>241</v>
          </cell>
        </row>
        <row r="7">
          <cell r="C7">
            <v>1708</v>
          </cell>
          <cell r="D7">
            <v>2719</v>
          </cell>
          <cell r="E7">
            <v>2061</v>
          </cell>
          <cell r="F7">
            <v>473</v>
          </cell>
          <cell r="G7">
            <v>1893</v>
          </cell>
          <cell r="H7">
            <v>237</v>
          </cell>
        </row>
        <row r="8">
          <cell r="C8">
            <v>1474</v>
          </cell>
          <cell r="D8">
            <v>1496</v>
          </cell>
          <cell r="E8">
            <v>1364</v>
          </cell>
          <cell r="F8">
            <v>247</v>
          </cell>
          <cell r="G8">
            <v>1359</v>
          </cell>
          <cell r="H8">
            <v>159</v>
          </cell>
        </row>
        <row r="9">
          <cell r="C9">
            <v>2768</v>
          </cell>
          <cell r="D9">
            <v>3268</v>
          </cell>
          <cell r="E9">
            <v>3021</v>
          </cell>
          <cell r="F9">
            <v>264</v>
          </cell>
          <cell r="G9">
            <v>2751</v>
          </cell>
          <cell r="H9">
            <v>214</v>
          </cell>
        </row>
        <row r="10">
          <cell r="C10">
            <v>579</v>
          </cell>
          <cell r="D10">
            <v>1737</v>
          </cell>
          <cell r="E10">
            <v>1478</v>
          </cell>
          <cell r="F10">
            <v>243</v>
          </cell>
          <cell r="G10">
            <v>595</v>
          </cell>
          <cell r="H10">
            <v>206</v>
          </cell>
        </row>
        <row r="11">
          <cell r="C11">
            <v>1249</v>
          </cell>
          <cell r="D11">
            <v>649</v>
          </cell>
          <cell r="E11">
            <v>501</v>
          </cell>
          <cell r="F11">
            <v>71</v>
          </cell>
          <cell r="G11">
            <v>1326</v>
          </cell>
          <cell r="H11">
            <v>87</v>
          </cell>
        </row>
        <row r="12">
          <cell r="C12">
            <v>1320</v>
          </cell>
          <cell r="D12">
            <v>2053</v>
          </cell>
          <cell r="E12">
            <v>1746</v>
          </cell>
          <cell r="F12">
            <v>449</v>
          </cell>
          <cell r="G12">
            <v>1178</v>
          </cell>
          <cell r="H12">
            <v>270</v>
          </cell>
        </row>
        <row r="13">
          <cell r="C13">
            <v>1290</v>
          </cell>
          <cell r="D13">
            <v>1153</v>
          </cell>
          <cell r="E13">
            <v>1007</v>
          </cell>
          <cell r="F13">
            <v>338</v>
          </cell>
          <cell r="G13">
            <v>1098</v>
          </cell>
          <cell r="H13">
            <v>189</v>
          </cell>
        </row>
        <row r="14">
          <cell r="C14">
            <v>1430</v>
          </cell>
          <cell r="D14">
            <v>4141</v>
          </cell>
          <cell r="E14">
            <v>3143</v>
          </cell>
          <cell r="F14">
            <v>583</v>
          </cell>
          <cell r="G14">
            <v>1845</v>
          </cell>
          <cell r="H14">
            <v>306</v>
          </cell>
        </row>
        <row r="15">
          <cell r="C15">
            <v>2287</v>
          </cell>
          <cell r="D15">
            <v>4659</v>
          </cell>
          <cell r="E15">
            <v>3642</v>
          </cell>
          <cell r="F15">
            <v>658</v>
          </cell>
          <cell r="G15">
            <v>2646</v>
          </cell>
          <cell r="H15">
            <v>140</v>
          </cell>
        </row>
        <row r="16">
          <cell r="C16">
            <v>565</v>
          </cell>
          <cell r="D16">
            <v>1176</v>
          </cell>
          <cell r="E16">
            <v>1106</v>
          </cell>
          <cell r="F16">
            <v>54</v>
          </cell>
          <cell r="G16">
            <v>581</v>
          </cell>
          <cell r="H16">
            <v>6</v>
          </cell>
        </row>
        <row r="17">
          <cell r="C17">
            <v>234</v>
          </cell>
          <cell r="D17">
            <v>593</v>
          </cell>
          <cell r="E17">
            <v>559</v>
          </cell>
          <cell r="F17">
            <v>27</v>
          </cell>
          <cell r="G17">
            <v>241</v>
          </cell>
          <cell r="H17">
            <v>1</v>
          </cell>
        </row>
        <row r="18">
          <cell r="C18">
            <v>261</v>
          </cell>
          <cell r="D18">
            <v>249</v>
          </cell>
          <cell r="E18">
            <v>238</v>
          </cell>
          <cell r="F18">
            <v>7</v>
          </cell>
          <cell r="G18">
            <v>265</v>
          </cell>
          <cell r="H18">
            <v>5</v>
          </cell>
        </row>
        <row r="19">
          <cell r="C19">
            <v>43</v>
          </cell>
          <cell r="D19">
            <v>171</v>
          </cell>
          <cell r="E19">
            <v>172</v>
          </cell>
          <cell r="F19">
            <v>11</v>
          </cell>
          <cell r="G19">
            <v>31</v>
          </cell>
          <cell r="H19">
            <v>0</v>
          </cell>
        </row>
        <row r="20">
          <cell r="C20">
            <v>25</v>
          </cell>
          <cell r="D20">
            <v>88</v>
          </cell>
          <cell r="E20">
            <v>76</v>
          </cell>
          <cell r="F20">
            <v>3</v>
          </cell>
          <cell r="G20">
            <v>34</v>
          </cell>
          <cell r="H20">
            <v>0</v>
          </cell>
        </row>
        <row r="21">
          <cell r="C21">
            <v>2</v>
          </cell>
          <cell r="D21">
            <v>75</v>
          </cell>
          <cell r="E21">
            <v>61</v>
          </cell>
          <cell r="F21">
            <v>6</v>
          </cell>
          <cell r="G21">
            <v>10</v>
          </cell>
          <cell r="H21">
            <v>0</v>
          </cell>
        </row>
        <row r="22">
          <cell r="C22">
            <v>17434</v>
          </cell>
          <cell r="D22">
            <v>28855</v>
          </cell>
          <cell r="E22">
            <v>23955</v>
          </cell>
          <cell r="F22">
            <v>4076</v>
          </cell>
          <cell r="G22">
            <v>18258</v>
          </cell>
          <cell r="H22">
            <v>2210</v>
          </cell>
        </row>
      </sheetData>
      <sheetData sheetId="10">
        <row r="5">
          <cell r="C5">
            <v>51896</v>
          </cell>
          <cell r="D5">
            <v>42636</v>
          </cell>
          <cell r="E5">
            <v>27928</v>
          </cell>
        </row>
        <row r="6">
          <cell r="C6">
            <v>53687</v>
          </cell>
          <cell r="D6">
            <v>24789</v>
          </cell>
          <cell r="E6">
            <v>20903</v>
          </cell>
        </row>
        <row r="7">
          <cell r="C7">
            <v>43163</v>
          </cell>
          <cell r="D7">
            <v>19079</v>
          </cell>
          <cell r="E7">
            <v>56603</v>
          </cell>
        </row>
        <row r="8">
          <cell r="C8">
            <v>22420</v>
          </cell>
          <cell r="D8">
            <v>49117</v>
          </cell>
          <cell r="E8">
            <v>9243</v>
          </cell>
        </row>
        <row r="9">
          <cell r="C9">
            <v>39786</v>
          </cell>
          <cell r="D9">
            <v>15111</v>
          </cell>
          <cell r="E9">
            <v>38562</v>
          </cell>
        </row>
        <row r="10">
          <cell r="C10">
            <v>34322</v>
          </cell>
          <cell r="D10">
            <v>33084</v>
          </cell>
          <cell r="E10">
            <v>29636</v>
          </cell>
        </row>
        <row r="11">
          <cell r="C11">
            <v>11040</v>
          </cell>
          <cell r="D11">
            <v>13249</v>
          </cell>
          <cell r="E11">
            <v>15737</v>
          </cell>
        </row>
        <row r="12">
          <cell r="C12">
            <v>31969</v>
          </cell>
          <cell r="D12">
            <v>54239</v>
          </cell>
          <cell r="E12">
            <v>28348</v>
          </cell>
        </row>
        <row r="13">
          <cell r="C13">
            <v>22383</v>
          </cell>
          <cell r="D13">
            <v>25473</v>
          </cell>
          <cell r="E13">
            <v>28421</v>
          </cell>
        </row>
        <row r="14">
          <cell r="C14">
            <v>28631</v>
          </cell>
          <cell r="D14">
            <v>14873</v>
          </cell>
          <cell r="E14">
            <v>49718</v>
          </cell>
        </row>
        <row r="15">
          <cell r="C15">
            <v>21026</v>
          </cell>
          <cell r="D15">
            <v>63421</v>
          </cell>
          <cell r="E15">
            <v>-10419</v>
          </cell>
        </row>
        <row r="17">
          <cell r="C17">
            <v>13132</v>
          </cell>
          <cell r="D17">
            <v>14527</v>
          </cell>
          <cell r="E17">
            <v>14539</v>
          </cell>
        </row>
        <row r="18">
          <cell r="C18">
            <v>11259</v>
          </cell>
          <cell r="D18">
            <v>13650</v>
          </cell>
          <cell r="E18">
            <v>3079</v>
          </cell>
        </row>
        <row r="19">
          <cell r="C19">
            <v>11182</v>
          </cell>
          <cell r="D19">
            <v>14381</v>
          </cell>
          <cell r="E19">
            <v>2526</v>
          </cell>
        </row>
        <row r="20">
          <cell r="C20">
            <v>7896</v>
          </cell>
          <cell r="D20">
            <v>19718</v>
          </cell>
          <cell r="E20">
            <v>1133</v>
          </cell>
        </row>
        <row r="21">
          <cell r="C21">
            <v>11027</v>
          </cell>
          <cell r="D21">
            <v>9087</v>
          </cell>
          <cell r="E21">
            <v>7830</v>
          </cell>
        </row>
      </sheetData>
      <sheetData sheetId="11">
        <row r="5">
          <cell r="B5">
            <v>0</v>
          </cell>
          <cell r="C5">
            <v>0</v>
          </cell>
          <cell r="D5">
            <v>0</v>
          </cell>
          <cell r="E5">
            <v>0</v>
          </cell>
          <cell r="F5">
            <v>0</v>
          </cell>
          <cell r="G5">
            <v>0</v>
          </cell>
          <cell r="H5">
            <v>0</v>
          </cell>
          <cell r="I5">
            <v>0</v>
          </cell>
          <cell r="J5">
            <v>0</v>
          </cell>
          <cell r="K5">
            <v>0</v>
          </cell>
          <cell r="L5">
            <v>0</v>
          </cell>
          <cell r="N5">
            <v>0</v>
          </cell>
          <cell r="O5">
            <v>0</v>
          </cell>
          <cell r="P5">
            <v>0</v>
          </cell>
          <cell r="Q5">
            <v>0</v>
          </cell>
          <cell r="R5">
            <v>0</v>
          </cell>
        </row>
        <row r="6">
          <cell r="B6">
            <v>837307</v>
          </cell>
          <cell r="C6">
            <v>150766.05616110595</v>
          </cell>
          <cell r="D6">
            <v>219703.37395350868</v>
          </cell>
          <cell r="E6">
            <v>222300.28887434214</v>
          </cell>
          <cell r="F6">
            <v>195326</v>
          </cell>
          <cell r="G6">
            <v>247036.938</v>
          </cell>
          <cell r="H6">
            <v>452051.748</v>
          </cell>
          <cell r="I6">
            <v>184002.981</v>
          </cell>
          <cell r="J6">
            <v>8202</v>
          </cell>
          <cell r="K6">
            <v>0</v>
          </cell>
          <cell r="L6">
            <v>397005</v>
          </cell>
          <cell r="N6">
            <v>174925.162</v>
          </cell>
          <cell r="O6">
            <v>183999</v>
          </cell>
          <cell r="P6">
            <v>356934</v>
          </cell>
          <cell r="Q6">
            <v>215706</v>
          </cell>
          <cell r="R6">
            <v>245963</v>
          </cell>
        </row>
        <row r="7">
          <cell r="B7">
            <v>1730</v>
          </cell>
          <cell r="C7">
            <v>175.4238834241659</v>
          </cell>
          <cell r="D7">
            <v>0</v>
          </cell>
          <cell r="E7">
            <v>14475.36764763158</v>
          </cell>
          <cell r="F7">
            <v>0</v>
          </cell>
          <cell r="G7">
            <v>0</v>
          </cell>
          <cell r="H7">
            <v>0</v>
          </cell>
          <cell r="I7">
            <v>0</v>
          </cell>
          <cell r="J7">
            <v>11657.5</v>
          </cell>
          <cell r="K7">
            <v>0</v>
          </cell>
          <cell r="L7">
            <v>0</v>
          </cell>
          <cell r="N7">
            <v>0</v>
          </cell>
          <cell r="O7">
            <v>0</v>
          </cell>
          <cell r="P7">
            <v>0</v>
          </cell>
          <cell r="Q7">
            <v>0</v>
          </cell>
          <cell r="R7">
            <v>0</v>
          </cell>
        </row>
        <row r="8">
          <cell r="B8">
            <v>16904</v>
          </cell>
          <cell r="C8">
            <v>0</v>
          </cell>
          <cell r="D8">
            <v>12504.482477791116</v>
          </cell>
          <cell r="E8">
            <v>0</v>
          </cell>
          <cell r="F8">
            <v>0</v>
          </cell>
          <cell r="G8">
            <v>0</v>
          </cell>
          <cell r="H8">
            <v>0</v>
          </cell>
          <cell r="I8">
            <v>0</v>
          </cell>
          <cell r="J8">
            <v>0</v>
          </cell>
          <cell r="K8">
            <v>0</v>
          </cell>
          <cell r="L8">
            <v>0</v>
          </cell>
          <cell r="N8">
            <v>0</v>
          </cell>
          <cell r="O8">
            <v>0</v>
          </cell>
          <cell r="P8">
            <v>0</v>
          </cell>
          <cell r="Q8">
            <v>0</v>
          </cell>
          <cell r="R8">
            <v>0</v>
          </cell>
        </row>
        <row r="9">
          <cell r="B9">
            <v>1024</v>
          </cell>
          <cell r="C9">
            <v>0</v>
          </cell>
          <cell r="D9">
            <v>0</v>
          </cell>
          <cell r="E9">
            <v>0</v>
          </cell>
          <cell r="F9">
            <v>0</v>
          </cell>
          <cell r="G9">
            <v>0</v>
          </cell>
          <cell r="H9">
            <v>0</v>
          </cell>
          <cell r="I9">
            <v>0</v>
          </cell>
          <cell r="J9">
            <v>0</v>
          </cell>
          <cell r="K9">
            <v>953546.883</v>
          </cell>
          <cell r="L9">
            <v>35716</v>
          </cell>
          <cell r="N9">
            <v>9206.588</v>
          </cell>
          <cell r="O9">
            <v>0</v>
          </cell>
          <cell r="P9">
            <v>0</v>
          </cell>
          <cell r="Q9">
            <v>0</v>
          </cell>
          <cell r="R9">
            <v>61628</v>
          </cell>
        </row>
        <row r="10">
          <cell r="B10">
            <v>29659</v>
          </cell>
          <cell r="C10">
            <v>34281.51995546989</v>
          </cell>
          <cell r="D10">
            <v>1864.8155687002075</v>
          </cell>
          <cell r="E10">
            <v>1347.274478026316</v>
          </cell>
          <cell r="F10">
            <v>0</v>
          </cell>
          <cell r="G10">
            <v>0</v>
          </cell>
          <cell r="H10">
            <v>0</v>
          </cell>
          <cell r="I10">
            <v>0</v>
          </cell>
          <cell r="J10">
            <v>164836.5</v>
          </cell>
          <cell r="K10">
            <v>0</v>
          </cell>
          <cell r="L10">
            <v>0</v>
          </cell>
          <cell r="N10">
            <v>0</v>
          </cell>
          <cell r="O10">
            <v>0</v>
          </cell>
          <cell r="P10">
            <v>0</v>
          </cell>
          <cell r="Q10">
            <v>0</v>
          </cell>
          <cell r="R10">
            <v>0</v>
          </cell>
        </row>
        <row r="11">
          <cell r="B11">
            <v>1684</v>
          </cell>
          <cell r="C11">
            <v>0</v>
          </cell>
          <cell r="D11">
            <v>0</v>
          </cell>
          <cell r="E11">
            <v>0</v>
          </cell>
          <cell r="F11">
            <v>0</v>
          </cell>
          <cell r="G11">
            <v>0</v>
          </cell>
          <cell r="H11">
            <v>0</v>
          </cell>
          <cell r="I11">
            <v>0</v>
          </cell>
          <cell r="J11">
            <v>0</v>
          </cell>
          <cell r="K11">
            <v>0</v>
          </cell>
          <cell r="L11">
            <v>0</v>
          </cell>
          <cell r="N11">
            <v>0</v>
          </cell>
          <cell r="O11">
            <v>0</v>
          </cell>
          <cell r="P11">
            <v>0</v>
          </cell>
          <cell r="Q11">
            <v>0</v>
          </cell>
          <cell r="R11">
            <v>0</v>
          </cell>
        </row>
        <row r="12">
          <cell r="B12">
            <v>888308</v>
          </cell>
          <cell r="C12">
            <v>185223</v>
          </cell>
          <cell r="D12">
            <v>234072.672</v>
          </cell>
          <cell r="E12">
            <v>238122.93100000004</v>
          </cell>
          <cell r="F12">
            <v>195326</v>
          </cell>
          <cell r="G12">
            <v>247036.938</v>
          </cell>
          <cell r="H12">
            <v>452051.748</v>
          </cell>
          <cell r="I12">
            <v>184002.981</v>
          </cell>
          <cell r="J12">
            <v>184696</v>
          </cell>
          <cell r="K12">
            <v>953546.883</v>
          </cell>
          <cell r="L12">
            <v>432721</v>
          </cell>
          <cell r="N12">
            <v>184131.75</v>
          </cell>
          <cell r="O12">
            <v>183999</v>
          </cell>
          <cell r="P12">
            <v>356934</v>
          </cell>
          <cell r="Q12">
            <v>215706</v>
          </cell>
          <cell r="R12">
            <v>307591</v>
          </cell>
        </row>
      </sheetData>
      <sheetData sheetId="12"/>
      <sheetData sheetId="13">
        <row r="5">
          <cell r="C5">
            <v>4554083</v>
          </cell>
          <cell r="D5">
            <v>76769</v>
          </cell>
          <cell r="E5">
            <v>2988523</v>
          </cell>
          <cell r="F5">
            <v>2404790</v>
          </cell>
          <cell r="G5">
            <v>5520700</v>
          </cell>
          <cell r="H5">
            <v>0</v>
          </cell>
          <cell r="I5">
            <v>0</v>
          </cell>
          <cell r="J5">
            <v>15402</v>
          </cell>
          <cell r="K5">
            <v>10166954</v>
          </cell>
        </row>
        <row r="6">
          <cell r="C6">
            <v>376334</v>
          </cell>
          <cell r="D6">
            <v>3217</v>
          </cell>
          <cell r="E6">
            <v>194012</v>
          </cell>
          <cell r="F6">
            <v>135661</v>
          </cell>
          <cell r="G6">
            <v>334617</v>
          </cell>
          <cell r="H6">
            <v>0</v>
          </cell>
          <cell r="I6">
            <v>0</v>
          </cell>
          <cell r="J6">
            <v>0</v>
          </cell>
          <cell r="K6">
            <v>714168</v>
          </cell>
        </row>
        <row r="7">
          <cell r="C7">
            <v>568225</v>
          </cell>
          <cell r="D7">
            <v>35394</v>
          </cell>
          <cell r="E7">
            <v>888052</v>
          </cell>
          <cell r="F7">
            <v>270935</v>
          </cell>
          <cell r="G7">
            <v>1219014</v>
          </cell>
          <cell r="H7">
            <v>0</v>
          </cell>
          <cell r="I7">
            <v>0</v>
          </cell>
          <cell r="J7">
            <v>0</v>
          </cell>
          <cell r="K7">
            <v>1822633</v>
          </cell>
        </row>
        <row r="8">
          <cell r="C8">
            <v>475378</v>
          </cell>
          <cell r="D8">
            <v>2808</v>
          </cell>
          <cell r="E8">
            <v>251796</v>
          </cell>
          <cell r="F8">
            <v>178391</v>
          </cell>
          <cell r="G8">
            <v>445512</v>
          </cell>
          <cell r="H8">
            <v>0</v>
          </cell>
          <cell r="I8">
            <v>0</v>
          </cell>
          <cell r="J8">
            <v>0</v>
          </cell>
          <cell r="K8">
            <v>923698</v>
          </cell>
        </row>
        <row r="9">
          <cell r="C9">
            <v>356202</v>
          </cell>
          <cell r="D9">
            <v>2130</v>
          </cell>
          <cell r="E9">
            <v>173018</v>
          </cell>
          <cell r="F9">
            <v>232699</v>
          </cell>
          <cell r="G9">
            <v>410993</v>
          </cell>
          <cell r="H9">
            <v>0</v>
          </cell>
          <cell r="I9">
            <v>0</v>
          </cell>
          <cell r="J9">
            <v>0</v>
          </cell>
          <cell r="K9">
            <v>769325</v>
          </cell>
        </row>
        <row r="10">
          <cell r="C10">
            <v>594014</v>
          </cell>
          <cell r="D10">
            <v>17144</v>
          </cell>
          <cell r="E10">
            <v>274432</v>
          </cell>
          <cell r="F10">
            <v>220201</v>
          </cell>
          <cell r="G10">
            <v>497473</v>
          </cell>
          <cell r="H10">
            <v>0</v>
          </cell>
          <cell r="I10">
            <v>0</v>
          </cell>
          <cell r="J10">
            <v>0</v>
          </cell>
          <cell r="K10">
            <v>1108631</v>
          </cell>
        </row>
        <row r="11">
          <cell r="C11">
            <v>424797</v>
          </cell>
          <cell r="D11">
            <v>0</v>
          </cell>
          <cell r="E11">
            <v>236433</v>
          </cell>
          <cell r="F11">
            <v>191670</v>
          </cell>
          <cell r="G11">
            <v>432384</v>
          </cell>
          <cell r="H11">
            <v>0</v>
          </cell>
          <cell r="I11">
            <v>0</v>
          </cell>
          <cell r="J11">
            <v>0</v>
          </cell>
          <cell r="K11">
            <v>857181</v>
          </cell>
        </row>
        <row r="12">
          <cell r="C12">
            <v>138932</v>
          </cell>
          <cell r="D12">
            <v>0</v>
          </cell>
          <cell r="E12">
            <v>131521</v>
          </cell>
          <cell r="F12">
            <v>345646</v>
          </cell>
          <cell r="G12">
            <v>481673</v>
          </cell>
          <cell r="H12">
            <v>0</v>
          </cell>
          <cell r="I12">
            <v>0</v>
          </cell>
          <cell r="J12">
            <v>0</v>
          </cell>
          <cell r="K12">
            <v>620605</v>
          </cell>
        </row>
        <row r="13">
          <cell r="C13">
            <v>467999</v>
          </cell>
          <cell r="D13">
            <v>70</v>
          </cell>
          <cell r="E13">
            <v>141968</v>
          </cell>
          <cell r="F13">
            <v>212750</v>
          </cell>
          <cell r="G13">
            <v>359755</v>
          </cell>
          <cell r="H13">
            <v>0</v>
          </cell>
          <cell r="I13">
            <v>0</v>
          </cell>
          <cell r="J13">
            <v>0</v>
          </cell>
          <cell r="K13">
            <v>827824</v>
          </cell>
        </row>
        <row r="14">
          <cell r="C14">
            <v>313341</v>
          </cell>
          <cell r="D14">
            <v>6977</v>
          </cell>
          <cell r="E14">
            <v>224502</v>
          </cell>
          <cell r="F14">
            <v>222145</v>
          </cell>
          <cell r="G14">
            <v>452991</v>
          </cell>
          <cell r="H14">
            <v>0</v>
          </cell>
          <cell r="I14">
            <v>0</v>
          </cell>
          <cell r="J14">
            <v>15402</v>
          </cell>
          <cell r="K14">
            <v>788711</v>
          </cell>
        </row>
        <row r="15">
          <cell r="C15">
            <v>411251</v>
          </cell>
          <cell r="D15">
            <v>1086</v>
          </cell>
          <cell r="E15">
            <v>292061</v>
          </cell>
          <cell r="F15">
            <v>219267</v>
          </cell>
          <cell r="G15">
            <v>521909</v>
          </cell>
          <cell r="H15">
            <v>0</v>
          </cell>
          <cell r="I15">
            <v>0</v>
          </cell>
          <cell r="J15">
            <v>0</v>
          </cell>
          <cell r="K15">
            <v>934246</v>
          </cell>
        </row>
        <row r="16">
          <cell r="C16">
            <v>427610</v>
          </cell>
          <cell r="D16">
            <v>7943</v>
          </cell>
          <cell r="E16">
            <v>180728</v>
          </cell>
          <cell r="F16">
            <v>175425</v>
          </cell>
          <cell r="G16">
            <v>364379</v>
          </cell>
          <cell r="H16">
            <v>0</v>
          </cell>
          <cell r="I16">
            <v>0</v>
          </cell>
          <cell r="J16">
            <v>0</v>
          </cell>
          <cell r="K16">
            <v>799932</v>
          </cell>
        </row>
        <row r="17">
          <cell r="C17">
            <v>37734</v>
          </cell>
          <cell r="D17">
            <v>118612</v>
          </cell>
          <cell r="E17">
            <v>83147</v>
          </cell>
          <cell r="F17">
            <v>35327</v>
          </cell>
          <cell r="G17">
            <v>122738</v>
          </cell>
          <cell r="H17">
            <v>0</v>
          </cell>
          <cell r="I17">
            <v>8025819</v>
          </cell>
          <cell r="J17">
            <v>0</v>
          </cell>
          <cell r="K17">
            <v>8304903</v>
          </cell>
        </row>
        <row r="18">
          <cell r="C18">
            <v>10793</v>
          </cell>
          <cell r="D18">
            <v>0</v>
          </cell>
          <cell r="E18">
            <v>19643</v>
          </cell>
          <cell r="F18">
            <v>2227</v>
          </cell>
          <cell r="G18">
            <v>22188</v>
          </cell>
          <cell r="H18">
            <v>0</v>
          </cell>
          <cell r="I18">
            <v>3357900</v>
          </cell>
          <cell r="J18">
            <v>0</v>
          </cell>
          <cell r="K18">
            <v>3390881</v>
          </cell>
        </row>
        <row r="19">
          <cell r="C19">
            <v>15618</v>
          </cell>
          <cell r="D19">
            <v>118612</v>
          </cell>
          <cell r="E19">
            <v>43336</v>
          </cell>
          <cell r="F19">
            <v>24560</v>
          </cell>
          <cell r="G19">
            <v>69932</v>
          </cell>
          <cell r="H19">
            <v>0</v>
          </cell>
          <cell r="I19">
            <v>2772429</v>
          </cell>
          <cell r="J19">
            <v>0</v>
          </cell>
          <cell r="K19">
            <v>2976591</v>
          </cell>
        </row>
        <row r="20">
          <cell r="C20">
            <v>5601</v>
          </cell>
          <cell r="D20">
            <v>0</v>
          </cell>
          <cell r="E20">
            <v>11038</v>
          </cell>
          <cell r="F20">
            <v>8184</v>
          </cell>
          <cell r="G20">
            <v>20268</v>
          </cell>
          <cell r="H20">
            <v>0</v>
          </cell>
          <cell r="I20">
            <v>1125599</v>
          </cell>
          <cell r="J20">
            <v>0</v>
          </cell>
          <cell r="K20">
            <v>1151468</v>
          </cell>
        </row>
        <row r="21">
          <cell r="C21">
            <v>4913</v>
          </cell>
          <cell r="D21">
            <v>0</v>
          </cell>
          <cell r="E21">
            <v>6673</v>
          </cell>
          <cell r="F21">
            <v>206</v>
          </cell>
          <cell r="G21">
            <v>7430</v>
          </cell>
          <cell r="H21">
            <v>0</v>
          </cell>
          <cell r="I21">
            <v>553698</v>
          </cell>
          <cell r="J21">
            <v>0</v>
          </cell>
          <cell r="K21">
            <v>566041</v>
          </cell>
        </row>
        <row r="22">
          <cell r="C22">
            <v>809</v>
          </cell>
          <cell r="D22">
            <v>0</v>
          </cell>
          <cell r="E22">
            <v>2457</v>
          </cell>
          <cell r="F22">
            <v>150</v>
          </cell>
          <cell r="G22">
            <v>2920</v>
          </cell>
          <cell r="H22">
            <v>0</v>
          </cell>
          <cell r="I22">
            <v>216193</v>
          </cell>
          <cell r="J22">
            <v>0</v>
          </cell>
          <cell r="K22">
            <v>219922</v>
          </cell>
        </row>
        <row r="23">
          <cell r="C23">
            <v>4591817</v>
          </cell>
          <cell r="D23">
            <v>195381</v>
          </cell>
          <cell r="E23">
            <v>3071670</v>
          </cell>
          <cell r="F23">
            <v>2440117</v>
          </cell>
          <cell r="G23">
            <v>5643438</v>
          </cell>
          <cell r="H23">
            <v>0</v>
          </cell>
          <cell r="I23">
            <v>8025819</v>
          </cell>
          <cell r="J23">
            <v>15402</v>
          </cell>
          <cell r="K23">
            <v>18471857</v>
          </cell>
        </row>
        <row r="29">
          <cell r="C29">
            <v>3767473</v>
          </cell>
          <cell r="D29">
            <v>74804</v>
          </cell>
          <cell r="E29">
            <v>1999479</v>
          </cell>
          <cell r="F29">
            <v>1904485</v>
          </cell>
          <cell r="G29">
            <v>4031351</v>
          </cell>
          <cell r="H29">
            <v>0</v>
          </cell>
          <cell r="I29">
            <v>0</v>
          </cell>
          <cell r="J29">
            <v>15402</v>
          </cell>
          <cell r="K29">
            <v>7889030</v>
          </cell>
        </row>
        <row r="30">
          <cell r="C30">
            <v>274267</v>
          </cell>
          <cell r="D30">
            <v>3217</v>
          </cell>
          <cell r="E30">
            <v>68690</v>
          </cell>
          <cell r="F30">
            <v>89617</v>
          </cell>
          <cell r="G30">
            <v>163251</v>
          </cell>
          <cell r="H30">
            <v>0</v>
          </cell>
          <cell r="I30">
            <v>0</v>
          </cell>
          <cell r="J30">
            <v>0</v>
          </cell>
          <cell r="K30">
            <v>440735</v>
          </cell>
        </row>
        <row r="31">
          <cell r="C31">
            <v>472987</v>
          </cell>
          <cell r="D31">
            <v>34482</v>
          </cell>
          <cell r="E31">
            <v>317435</v>
          </cell>
          <cell r="F31">
            <v>246998</v>
          </cell>
          <cell r="G31">
            <v>624460</v>
          </cell>
          <cell r="H31">
            <v>0</v>
          </cell>
          <cell r="I31">
            <v>0</v>
          </cell>
          <cell r="J31">
            <v>0</v>
          </cell>
          <cell r="K31">
            <v>1131929</v>
          </cell>
        </row>
        <row r="32">
          <cell r="C32">
            <v>425306</v>
          </cell>
          <cell r="D32">
            <v>1755</v>
          </cell>
          <cell r="E32">
            <v>229761</v>
          </cell>
          <cell r="F32">
            <v>152694</v>
          </cell>
          <cell r="G32">
            <v>397780</v>
          </cell>
          <cell r="H32">
            <v>0</v>
          </cell>
          <cell r="I32">
            <v>0</v>
          </cell>
          <cell r="J32">
            <v>0</v>
          </cell>
          <cell r="K32">
            <v>824841</v>
          </cell>
        </row>
        <row r="33">
          <cell r="C33">
            <v>333765</v>
          </cell>
          <cell r="D33">
            <v>2130</v>
          </cell>
          <cell r="E33">
            <v>160451</v>
          </cell>
          <cell r="F33">
            <v>223577</v>
          </cell>
          <cell r="G33">
            <v>389304</v>
          </cell>
          <cell r="H33">
            <v>0</v>
          </cell>
          <cell r="I33">
            <v>0</v>
          </cell>
          <cell r="J33">
            <v>0</v>
          </cell>
          <cell r="K33">
            <v>725199</v>
          </cell>
        </row>
        <row r="34">
          <cell r="C34">
            <v>386961</v>
          </cell>
          <cell r="D34">
            <v>17144</v>
          </cell>
          <cell r="E34">
            <v>252481</v>
          </cell>
          <cell r="F34">
            <v>211038</v>
          </cell>
          <cell r="G34">
            <v>466359</v>
          </cell>
          <cell r="H34">
            <v>0</v>
          </cell>
          <cell r="I34">
            <v>0</v>
          </cell>
          <cell r="J34">
            <v>0</v>
          </cell>
          <cell r="K34">
            <v>870464</v>
          </cell>
        </row>
        <row r="35">
          <cell r="C35">
            <v>257091</v>
          </cell>
          <cell r="D35">
            <v>0</v>
          </cell>
          <cell r="E35">
            <v>103834</v>
          </cell>
          <cell r="F35">
            <v>96804</v>
          </cell>
          <cell r="G35">
            <v>204919</v>
          </cell>
          <cell r="H35">
            <v>0</v>
          </cell>
          <cell r="I35">
            <v>0</v>
          </cell>
          <cell r="J35">
            <v>0</v>
          </cell>
          <cell r="K35">
            <v>462010</v>
          </cell>
        </row>
        <row r="36">
          <cell r="C36">
            <v>128748</v>
          </cell>
          <cell r="D36">
            <v>0</v>
          </cell>
          <cell r="E36">
            <v>118875</v>
          </cell>
          <cell r="F36">
            <v>97169</v>
          </cell>
          <cell r="G36">
            <v>220550</v>
          </cell>
          <cell r="H36">
            <v>0</v>
          </cell>
          <cell r="I36">
            <v>0</v>
          </cell>
          <cell r="J36">
            <v>0</v>
          </cell>
          <cell r="K36">
            <v>349298</v>
          </cell>
        </row>
        <row r="37">
          <cell r="C37">
            <v>418682</v>
          </cell>
          <cell r="D37">
            <v>70</v>
          </cell>
          <cell r="E37">
            <v>139387</v>
          </cell>
          <cell r="F37">
            <v>211800</v>
          </cell>
          <cell r="G37">
            <v>356224</v>
          </cell>
          <cell r="H37">
            <v>0</v>
          </cell>
          <cell r="I37">
            <v>0</v>
          </cell>
          <cell r="J37">
            <v>0</v>
          </cell>
          <cell r="K37">
            <v>774976</v>
          </cell>
        </row>
        <row r="38">
          <cell r="C38">
            <v>270838</v>
          </cell>
          <cell r="D38">
            <v>6977</v>
          </cell>
          <cell r="E38">
            <v>186073</v>
          </cell>
          <cell r="F38">
            <v>195527</v>
          </cell>
          <cell r="G38">
            <v>387944</v>
          </cell>
          <cell r="H38">
            <v>0</v>
          </cell>
          <cell r="I38">
            <v>0</v>
          </cell>
          <cell r="J38">
            <v>15402</v>
          </cell>
          <cell r="K38">
            <v>681161</v>
          </cell>
        </row>
        <row r="39">
          <cell r="C39">
            <v>391574</v>
          </cell>
          <cell r="D39">
            <v>1086</v>
          </cell>
          <cell r="E39">
            <v>271035</v>
          </cell>
          <cell r="F39">
            <v>205780</v>
          </cell>
          <cell r="G39">
            <v>487396</v>
          </cell>
          <cell r="H39">
            <v>0</v>
          </cell>
          <cell r="I39">
            <v>0</v>
          </cell>
          <cell r="J39">
            <v>0</v>
          </cell>
          <cell r="K39">
            <v>880056</v>
          </cell>
        </row>
        <row r="40">
          <cell r="C40">
            <v>407254</v>
          </cell>
          <cell r="D40">
            <v>7943</v>
          </cell>
          <cell r="E40">
            <v>151457</v>
          </cell>
          <cell r="F40">
            <v>173481</v>
          </cell>
          <cell r="G40">
            <v>333164</v>
          </cell>
          <cell r="H40">
            <v>0</v>
          </cell>
          <cell r="I40">
            <v>0</v>
          </cell>
          <cell r="J40">
            <v>0</v>
          </cell>
          <cell r="K40">
            <v>748361</v>
          </cell>
        </row>
        <row r="41">
          <cell r="C41">
            <v>32368</v>
          </cell>
          <cell r="D41">
            <v>118612</v>
          </cell>
          <cell r="E41">
            <v>68046</v>
          </cell>
          <cell r="F41">
            <v>21493</v>
          </cell>
          <cell r="G41">
            <v>93803</v>
          </cell>
          <cell r="H41">
            <v>0</v>
          </cell>
          <cell r="I41">
            <v>7918675</v>
          </cell>
          <cell r="J41">
            <v>0</v>
          </cell>
          <cell r="K41">
            <v>8163458</v>
          </cell>
        </row>
        <row r="42">
          <cell r="C42">
            <v>10204</v>
          </cell>
          <cell r="D42">
            <v>0</v>
          </cell>
          <cell r="E42">
            <v>19643</v>
          </cell>
          <cell r="F42">
            <v>2227</v>
          </cell>
          <cell r="G42">
            <v>22188</v>
          </cell>
          <cell r="H42">
            <v>0</v>
          </cell>
          <cell r="I42">
            <v>3357900</v>
          </cell>
          <cell r="J42">
            <v>0</v>
          </cell>
          <cell r="K42">
            <v>3390292</v>
          </cell>
        </row>
        <row r="43">
          <cell r="C43">
            <v>11040</v>
          </cell>
          <cell r="D43">
            <v>118612</v>
          </cell>
          <cell r="E43">
            <v>31697</v>
          </cell>
          <cell r="F43">
            <v>10726</v>
          </cell>
          <cell r="G43">
            <v>44459</v>
          </cell>
          <cell r="H43">
            <v>0</v>
          </cell>
          <cell r="I43">
            <v>2766746</v>
          </cell>
          <cell r="J43">
            <v>0</v>
          </cell>
          <cell r="K43">
            <v>2940857</v>
          </cell>
        </row>
        <row r="44">
          <cell r="C44">
            <v>5402</v>
          </cell>
          <cell r="D44">
            <v>0</v>
          </cell>
          <cell r="E44">
            <v>7576</v>
          </cell>
          <cell r="F44">
            <v>8184</v>
          </cell>
          <cell r="G44">
            <v>16806</v>
          </cell>
          <cell r="H44">
            <v>0</v>
          </cell>
          <cell r="I44">
            <v>1024342</v>
          </cell>
          <cell r="J44">
            <v>0</v>
          </cell>
          <cell r="K44">
            <v>1046550</v>
          </cell>
        </row>
        <row r="45">
          <cell r="C45">
            <v>4913</v>
          </cell>
          <cell r="D45">
            <v>0</v>
          </cell>
          <cell r="E45">
            <v>6673</v>
          </cell>
          <cell r="F45">
            <v>206</v>
          </cell>
          <cell r="G45">
            <v>7430</v>
          </cell>
          <cell r="H45">
            <v>0</v>
          </cell>
          <cell r="I45">
            <v>553494</v>
          </cell>
          <cell r="J45">
            <v>0</v>
          </cell>
          <cell r="K45">
            <v>565837</v>
          </cell>
        </row>
        <row r="46">
          <cell r="C46">
            <v>809</v>
          </cell>
          <cell r="D46">
            <v>0</v>
          </cell>
          <cell r="E46">
            <v>2457</v>
          </cell>
          <cell r="F46">
            <v>150</v>
          </cell>
          <cell r="G46">
            <v>2920</v>
          </cell>
          <cell r="H46">
            <v>0</v>
          </cell>
          <cell r="I46">
            <v>216193</v>
          </cell>
          <cell r="J46">
            <v>0</v>
          </cell>
          <cell r="K46">
            <v>219922</v>
          </cell>
        </row>
        <row r="47">
          <cell r="C47">
            <v>3799841</v>
          </cell>
          <cell r="D47">
            <v>193416</v>
          </cell>
          <cell r="E47">
            <v>2067525</v>
          </cell>
          <cell r="F47">
            <v>1925978</v>
          </cell>
          <cell r="G47">
            <v>4125154</v>
          </cell>
          <cell r="H47">
            <v>0</v>
          </cell>
          <cell r="I47">
            <v>7918675</v>
          </cell>
          <cell r="J47">
            <v>15402</v>
          </cell>
          <cell r="K47">
            <v>16052488</v>
          </cell>
        </row>
      </sheetData>
      <sheetData sheetId="14">
        <row r="5">
          <cell r="B5">
            <v>1511734</v>
          </cell>
          <cell r="C5">
            <v>828198</v>
          </cell>
          <cell r="D5">
            <v>386339</v>
          </cell>
          <cell r="E5">
            <v>384789</v>
          </cell>
          <cell r="F5">
            <v>558699</v>
          </cell>
          <cell r="G5">
            <v>453526</v>
          </cell>
          <cell r="H5">
            <v>170426</v>
          </cell>
          <cell r="I5">
            <v>347394</v>
          </cell>
          <cell r="J5">
            <v>527244</v>
          </cell>
          <cell r="K5">
            <v>290468</v>
          </cell>
          <cell r="L5">
            <v>202223</v>
          </cell>
          <cell r="N5">
            <v>459095</v>
          </cell>
          <cell r="O5">
            <v>577959</v>
          </cell>
          <cell r="P5">
            <v>255794</v>
          </cell>
          <cell r="Q5">
            <v>209604</v>
          </cell>
          <cell r="R5">
            <v>252078</v>
          </cell>
        </row>
        <row r="6">
          <cell r="B6">
            <v>90558</v>
          </cell>
          <cell r="C6">
            <v>187036</v>
          </cell>
          <cell r="D6">
            <v>154584</v>
          </cell>
          <cell r="E6">
            <v>130626</v>
          </cell>
          <cell r="F6">
            <v>187004</v>
          </cell>
          <cell r="G6">
            <v>75716</v>
          </cell>
          <cell r="H6">
            <v>63431</v>
          </cell>
          <cell r="I6">
            <v>177021</v>
          </cell>
          <cell r="J6">
            <v>108353</v>
          </cell>
          <cell r="K6">
            <v>113980</v>
          </cell>
          <cell r="L6">
            <v>136394</v>
          </cell>
          <cell r="N6">
            <v>192961</v>
          </cell>
          <cell r="O6">
            <v>149471</v>
          </cell>
          <cell r="P6">
            <v>64034</v>
          </cell>
          <cell r="Q6">
            <v>59108</v>
          </cell>
          <cell r="R6">
            <v>30430</v>
          </cell>
        </row>
      </sheetData>
      <sheetData sheetId="15">
        <row r="5">
          <cell r="C5">
            <v>143927</v>
          </cell>
          <cell r="D5">
            <v>159456</v>
          </cell>
          <cell r="E5">
            <v>322760</v>
          </cell>
          <cell r="F5">
            <v>1949</v>
          </cell>
          <cell r="G5">
            <v>129035</v>
          </cell>
          <cell r="H5">
            <v>1334</v>
          </cell>
          <cell r="I5">
            <v>89324</v>
          </cell>
        </row>
        <row r="6">
          <cell r="C6">
            <v>32697</v>
          </cell>
          <cell r="D6">
            <v>106184.63</v>
          </cell>
          <cell r="E6">
            <v>225487.05</v>
          </cell>
          <cell r="F6">
            <v>1556</v>
          </cell>
          <cell r="G6">
            <v>109718.47</v>
          </cell>
          <cell r="H6">
            <v>1058</v>
          </cell>
          <cell r="I6">
            <v>82088.14</v>
          </cell>
        </row>
        <row r="7">
          <cell r="C7">
            <v>108634</v>
          </cell>
          <cell r="D7">
            <v>26451.03</v>
          </cell>
          <cell r="E7">
            <v>58291.24</v>
          </cell>
          <cell r="F7">
            <v>26</v>
          </cell>
          <cell r="G7">
            <v>1023.5</v>
          </cell>
          <cell r="H7">
            <v>49</v>
          </cell>
          <cell r="I7">
            <v>1571.5</v>
          </cell>
        </row>
        <row r="8">
          <cell r="C8">
            <v>135</v>
          </cell>
          <cell r="D8">
            <v>763.93</v>
          </cell>
          <cell r="E8">
            <v>7966.26</v>
          </cell>
          <cell r="F8">
            <v>316</v>
          </cell>
          <cell r="G8">
            <v>3880.03</v>
          </cell>
          <cell r="H8">
            <v>185</v>
          </cell>
          <cell r="I8">
            <v>2574</v>
          </cell>
        </row>
        <row r="9">
          <cell r="C9">
            <v>18</v>
          </cell>
          <cell r="D9">
            <v>169.6</v>
          </cell>
          <cell r="E9">
            <v>691.52</v>
          </cell>
          <cell r="F9">
            <v>0</v>
          </cell>
          <cell r="G9">
            <v>0</v>
          </cell>
          <cell r="H9">
            <v>0</v>
          </cell>
          <cell r="I9">
            <v>0</v>
          </cell>
        </row>
        <row r="10">
          <cell r="C10">
            <v>0</v>
          </cell>
          <cell r="D10">
            <v>0</v>
          </cell>
          <cell r="E10">
            <v>5</v>
          </cell>
          <cell r="F10">
            <v>0</v>
          </cell>
          <cell r="G10">
            <v>3</v>
          </cell>
          <cell r="H10">
            <v>3</v>
          </cell>
          <cell r="I10">
            <v>20</v>
          </cell>
        </row>
        <row r="11">
          <cell r="C11">
            <v>52</v>
          </cell>
          <cell r="D11">
            <v>2509.9</v>
          </cell>
          <cell r="E11">
            <v>1427.75</v>
          </cell>
          <cell r="F11">
            <v>0</v>
          </cell>
          <cell r="G11">
            <v>0</v>
          </cell>
          <cell r="H11">
            <v>6</v>
          </cell>
          <cell r="I11">
            <v>33</v>
          </cell>
        </row>
        <row r="12">
          <cell r="C12">
            <v>1350</v>
          </cell>
          <cell r="D12">
            <v>3349.4</v>
          </cell>
          <cell r="E12">
            <v>7301.57</v>
          </cell>
          <cell r="F12">
            <v>4</v>
          </cell>
          <cell r="G12">
            <v>635</v>
          </cell>
          <cell r="H12">
            <v>26</v>
          </cell>
          <cell r="I12">
            <v>2963</v>
          </cell>
        </row>
        <row r="13">
          <cell r="C13">
            <v>59</v>
          </cell>
          <cell r="D13">
            <v>19331.5</v>
          </cell>
          <cell r="E13">
            <v>20228.59</v>
          </cell>
          <cell r="F13">
            <v>37</v>
          </cell>
          <cell r="G13">
            <v>13707</v>
          </cell>
          <cell r="H13">
            <v>0</v>
          </cell>
          <cell r="I13">
            <v>0</v>
          </cell>
        </row>
        <row r="14">
          <cell r="C14">
            <v>982</v>
          </cell>
          <cell r="D14">
            <v>696</v>
          </cell>
          <cell r="E14">
            <v>1361</v>
          </cell>
          <cell r="F14">
            <v>10</v>
          </cell>
          <cell r="G14">
            <v>68</v>
          </cell>
          <cell r="H14">
            <v>7</v>
          </cell>
          <cell r="I14">
            <v>74</v>
          </cell>
        </row>
        <row r="15">
          <cell r="C15">
            <v>5556</v>
          </cell>
          <cell r="D15">
            <v>124074</v>
          </cell>
          <cell r="E15">
            <v>156635</v>
          </cell>
          <cell r="F15">
            <v>4147</v>
          </cell>
          <cell r="G15">
            <v>43784</v>
          </cell>
          <cell r="H15">
            <v>1517</v>
          </cell>
          <cell r="I15">
            <v>13715</v>
          </cell>
        </row>
        <row r="16">
          <cell r="C16">
            <v>527</v>
          </cell>
          <cell r="D16">
            <v>31661.07</v>
          </cell>
          <cell r="E16">
            <v>32609.96</v>
          </cell>
          <cell r="F16">
            <v>927</v>
          </cell>
          <cell r="G16">
            <v>8034.5</v>
          </cell>
          <cell r="H16">
            <v>441</v>
          </cell>
          <cell r="I16">
            <v>2785.11</v>
          </cell>
        </row>
        <row r="17">
          <cell r="C17">
            <v>4631</v>
          </cell>
          <cell r="D17">
            <v>77965.2</v>
          </cell>
          <cell r="E17">
            <v>109127.54</v>
          </cell>
          <cell r="F17">
            <v>3081</v>
          </cell>
          <cell r="G17">
            <v>33700.52</v>
          </cell>
          <cell r="H17">
            <v>1040</v>
          </cell>
          <cell r="I17">
            <v>10637.08</v>
          </cell>
        </row>
        <row r="18">
          <cell r="C18">
            <v>398</v>
          </cell>
          <cell r="D18">
            <v>14447.81</v>
          </cell>
          <cell r="E18">
            <v>14897.26</v>
          </cell>
          <cell r="F18">
            <v>139</v>
          </cell>
          <cell r="G18">
            <v>2049</v>
          </cell>
          <cell r="H18">
            <v>36</v>
          </cell>
          <cell r="I18">
            <v>293</v>
          </cell>
        </row>
        <row r="19">
          <cell r="C19">
            <v>12069</v>
          </cell>
          <cell r="D19">
            <v>199701</v>
          </cell>
          <cell r="E19">
            <v>419371</v>
          </cell>
          <cell r="F19">
            <v>1862</v>
          </cell>
          <cell r="G19">
            <v>109907</v>
          </cell>
          <cell r="H19">
            <v>1889</v>
          </cell>
          <cell r="I19">
            <v>159851</v>
          </cell>
        </row>
        <row r="20">
          <cell r="C20">
            <v>9611</v>
          </cell>
          <cell r="D20">
            <v>193078.41</v>
          </cell>
          <cell r="E20">
            <v>401583.36</v>
          </cell>
          <cell r="F20">
            <v>1720</v>
          </cell>
          <cell r="G20">
            <v>106295.74</v>
          </cell>
          <cell r="H20">
            <v>1735</v>
          </cell>
          <cell r="I20">
            <v>152390.1</v>
          </cell>
        </row>
        <row r="21">
          <cell r="C21">
            <v>2458</v>
          </cell>
          <cell r="D21">
            <v>6622.46</v>
          </cell>
          <cell r="E21">
            <v>17787.37</v>
          </cell>
          <cell r="F21">
            <v>142</v>
          </cell>
          <cell r="G21">
            <v>3611.26</v>
          </cell>
          <cell r="H21">
            <v>154</v>
          </cell>
          <cell r="I21">
            <v>7460.5</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row r="25">
          <cell r="C25">
            <v>3</v>
          </cell>
          <cell r="D25">
            <v>78105</v>
          </cell>
          <cell r="E25">
            <v>61502</v>
          </cell>
          <cell r="F25">
            <v>0</v>
          </cell>
          <cell r="G25">
            <v>0</v>
          </cell>
          <cell r="H25">
            <v>1</v>
          </cell>
          <cell r="I25">
            <v>492041</v>
          </cell>
        </row>
        <row r="26">
          <cell r="C26">
            <v>3</v>
          </cell>
          <cell r="D26">
            <v>78105</v>
          </cell>
          <cell r="E26">
            <v>61502</v>
          </cell>
          <cell r="F26">
            <v>0</v>
          </cell>
          <cell r="G26">
            <v>0</v>
          </cell>
          <cell r="H26">
            <v>1</v>
          </cell>
          <cell r="I26">
            <v>492041</v>
          </cell>
        </row>
        <row r="27">
          <cell r="C27">
            <v>0</v>
          </cell>
          <cell r="D27">
            <v>0</v>
          </cell>
          <cell r="E27">
            <v>0</v>
          </cell>
          <cell r="F27">
            <v>0</v>
          </cell>
          <cell r="G27">
            <v>0</v>
          </cell>
          <cell r="H27">
            <v>0</v>
          </cell>
          <cell r="I27">
            <v>0</v>
          </cell>
        </row>
        <row r="28">
          <cell r="C28">
            <v>2</v>
          </cell>
          <cell r="D28">
            <v>57</v>
          </cell>
          <cell r="E28">
            <v>321</v>
          </cell>
          <cell r="F28">
            <v>0</v>
          </cell>
          <cell r="G28">
            <v>0</v>
          </cell>
          <cell r="H28">
            <v>0</v>
          </cell>
          <cell r="I28">
            <v>0</v>
          </cell>
        </row>
        <row r="29">
          <cell r="C29">
            <v>2</v>
          </cell>
          <cell r="D29">
            <v>57</v>
          </cell>
          <cell r="E29">
            <v>321</v>
          </cell>
          <cell r="F29">
            <v>0</v>
          </cell>
          <cell r="G29">
            <v>0</v>
          </cell>
          <cell r="H29">
            <v>0</v>
          </cell>
          <cell r="I29">
            <v>0</v>
          </cell>
        </row>
        <row r="30">
          <cell r="C30">
            <v>0</v>
          </cell>
          <cell r="D30">
            <v>0</v>
          </cell>
          <cell r="E30">
            <v>0</v>
          </cell>
          <cell r="F30">
            <v>0</v>
          </cell>
          <cell r="G30">
            <v>0</v>
          </cell>
          <cell r="H30">
            <v>0</v>
          </cell>
          <cell r="I30">
            <v>0</v>
          </cell>
        </row>
        <row r="31">
          <cell r="C31">
            <v>653</v>
          </cell>
          <cell r="D31">
            <v>20304</v>
          </cell>
          <cell r="E31">
            <v>16366</v>
          </cell>
          <cell r="F31">
            <v>14</v>
          </cell>
          <cell r="G31">
            <v>5661</v>
          </cell>
          <cell r="H31">
            <v>12</v>
          </cell>
          <cell r="I31">
            <v>2003</v>
          </cell>
        </row>
        <row r="32">
          <cell r="C32">
            <v>558</v>
          </cell>
          <cell r="D32">
            <v>13299.79</v>
          </cell>
          <cell r="E32">
            <v>11951.74</v>
          </cell>
          <cell r="F32">
            <v>14</v>
          </cell>
          <cell r="G32">
            <v>5649</v>
          </cell>
          <cell r="H32">
            <v>10</v>
          </cell>
          <cell r="I32">
            <v>1349</v>
          </cell>
        </row>
        <row r="33">
          <cell r="C33">
            <v>62</v>
          </cell>
          <cell r="D33">
            <v>3256.71</v>
          </cell>
          <cell r="E33">
            <v>4114.02</v>
          </cell>
          <cell r="F33">
            <v>0</v>
          </cell>
          <cell r="G33">
            <v>12</v>
          </cell>
          <cell r="H33">
            <v>2</v>
          </cell>
          <cell r="I33">
            <v>654</v>
          </cell>
        </row>
        <row r="34">
          <cell r="C34">
            <v>33</v>
          </cell>
          <cell r="D34">
            <v>3748</v>
          </cell>
          <cell r="E34">
            <v>300</v>
          </cell>
          <cell r="F34">
            <v>0</v>
          </cell>
          <cell r="G34">
            <v>0</v>
          </cell>
          <cell r="H34">
            <v>0</v>
          </cell>
          <cell r="I34">
            <v>0</v>
          </cell>
        </row>
        <row r="35">
          <cell r="C35">
            <v>36305</v>
          </cell>
          <cell r="D35">
            <v>284880</v>
          </cell>
          <cell r="E35">
            <v>354445</v>
          </cell>
          <cell r="F35">
            <v>156</v>
          </cell>
          <cell r="G35">
            <v>18393</v>
          </cell>
          <cell r="H35">
            <v>327</v>
          </cell>
          <cell r="I35">
            <v>195613</v>
          </cell>
        </row>
        <row r="36">
          <cell r="C36">
            <v>29488</v>
          </cell>
          <cell r="D36">
            <v>97462</v>
          </cell>
          <cell r="E36">
            <v>118975</v>
          </cell>
          <cell r="F36">
            <v>87</v>
          </cell>
          <cell r="G36">
            <v>6431</v>
          </cell>
          <cell r="H36">
            <v>150</v>
          </cell>
          <cell r="I36">
            <v>21236</v>
          </cell>
        </row>
        <row r="37">
          <cell r="C37">
            <v>491</v>
          </cell>
          <cell r="D37">
            <v>61776</v>
          </cell>
          <cell r="E37">
            <v>47235.01</v>
          </cell>
          <cell r="F37">
            <v>0</v>
          </cell>
          <cell r="G37">
            <v>0</v>
          </cell>
          <cell r="H37">
            <v>2</v>
          </cell>
          <cell r="I37">
            <v>82</v>
          </cell>
        </row>
        <row r="38">
          <cell r="C38">
            <v>135</v>
          </cell>
          <cell r="D38">
            <v>3552.15</v>
          </cell>
          <cell r="E38">
            <v>10026.57</v>
          </cell>
          <cell r="F38">
            <v>0</v>
          </cell>
          <cell r="G38">
            <v>0</v>
          </cell>
          <cell r="H38">
            <v>0</v>
          </cell>
          <cell r="I38">
            <v>0</v>
          </cell>
        </row>
        <row r="39">
          <cell r="C39">
            <v>4</v>
          </cell>
          <cell r="D39">
            <v>12</v>
          </cell>
          <cell r="E39">
            <v>53</v>
          </cell>
          <cell r="F39">
            <v>0</v>
          </cell>
          <cell r="G39">
            <v>0</v>
          </cell>
          <cell r="H39">
            <v>0</v>
          </cell>
          <cell r="I39">
            <v>0</v>
          </cell>
        </row>
        <row r="40">
          <cell r="C40">
            <v>15697</v>
          </cell>
          <cell r="D40">
            <v>13891.79</v>
          </cell>
          <cell r="E40">
            <v>28406.59</v>
          </cell>
          <cell r="F40">
            <v>23</v>
          </cell>
          <cell r="G40">
            <v>3715.39</v>
          </cell>
          <cell r="H40">
            <v>45</v>
          </cell>
          <cell r="I40">
            <v>3020.11</v>
          </cell>
        </row>
        <row r="41">
          <cell r="C41">
            <v>13044</v>
          </cell>
          <cell r="D41">
            <v>17884.15</v>
          </cell>
          <cell r="E41">
            <v>32613.63</v>
          </cell>
          <cell r="F41">
            <v>63</v>
          </cell>
          <cell r="G41">
            <v>2071.65</v>
          </cell>
          <cell r="H41">
            <v>102</v>
          </cell>
          <cell r="I41">
            <v>4071</v>
          </cell>
        </row>
        <row r="42">
          <cell r="C42">
            <v>117</v>
          </cell>
          <cell r="D42">
            <v>346.31</v>
          </cell>
          <cell r="E42">
            <v>640.38</v>
          </cell>
          <cell r="F42">
            <v>1</v>
          </cell>
          <cell r="G42">
            <v>644</v>
          </cell>
          <cell r="H42">
            <v>1</v>
          </cell>
          <cell r="I42">
            <v>14063</v>
          </cell>
        </row>
        <row r="43">
          <cell r="C43">
            <v>6817</v>
          </cell>
          <cell r="D43">
            <v>187418</v>
          </cell>
          <cell r="E43">
            <v>235470</v>
          </cell>
          <cell r="F43">
            <v>69</v>
          </cell>
          <cell r="G43">
            <v>11962</v>
          </cell>
          <cell r="H43">
            <v>177</v>
          </cell>
          <cell r="I43">
            <v>174377</v>
          </cell>
        </row>
        <row r="44">
          <cell r="C44">
            <v>264</v>
          </cell>
          <cell r="D44">
            <v>7698</v>
          </cell>
          <cell r="E44">
            <v>6717</v>
          </cell>
          <cell r="F44">
            <v>1</v>
          </cell>
          <cell r="G44">
            <v>306</v>
          </cell>
          <cell r="H44">
            <v>1</v>
          </cell>
          <cell r="I44">
            <v>145</v>
          </cell>
        </row>
        <row r="45">
          <cell r="C45">
            <v>16</v>
          </cell>
          <cell r="D45">
            <v>1745.88</v>
          </cell>
          <cell r="E45">
            <v>5899.49</v>
          </cell>
          <cell r="F45">
            <v>0</v>
          </cell>
          <cell r="G45">
            <v>0</v>
          </cell>
          <cell r="H45">
            <v>0</v>
          </cell>
          <cell r="I45">
            <v>0</v>
          </cell>
        </row>
        <row r="46">
          <cell r="C46">
            <v>28</v>
          </cell>
          <cell r="D46">
            <v>4564.87</v>
          </cell>
          <cell r="E46">
            <v>7821.51</v>
          </cell>
          <cell r="F46">
            <v>0</v>
          </cell>
          <cell r="G46">
            <v>0</v>
          </cell>
          <cell r="H46">
            <v>0</v>
          </cell>
          <cell r="I46">
            <v>0</v>
          </cell>
        </row>
        <row r="47">
          <cell r="C47">
            <v>6257</v>
          </cell>
          <cell r="D47">
            <v>100718.72</v>
          </cell>
          <cell r="E47">
            <v>151388.83</v>
          </cell>
          <cell r="F47">
            <v>67</v>
          </cell>
          <cell r="G47">
            <v>11102.43</v>
          </cell>
          <cell r="H47">
            <v>154</v>
          </cell>
          <cell r="I47">
            <v>55112.83</v>
          </cell>
        </row>
        <row r="48">
          <cell r="C48">
            <v>37</v>
          </cell>
          <cell r="D48">
            <v>18326.41</v>
          </cell>
          <cell r="E48">
            <v>16741.74</v>
          </cell>
          <cell r="F48">
            <v>1</v>
          </cell>
          <cell r="G48">
            <v>553.11</v>
          </cell>
          <cell r="H48">
            <v>14</v>
          </cell>
          <cell r="I48">
            <v>117439</v>
          </cell>
        </row>
        <row r="49">
          <cell r="C49">
            <v>0</v>
          </cell>
          <cell r="D49">
            <v>0</v>
          </cell>
          <cell r="E49">
            <v>0</v>
          </cell>
          <cell r="F49">
            <v>0</v>
          </cell>
          <cell r="G49">
            <v>0</v>
          </cell>
          <cell r="H49">
            <v>0</v>
          </cell>
          <cell r="I49">
            <v>0</v>
          </cell>
        </row>
        <row r="50">
          <cell r="C50">
            <v>215</v>
          </cell>
          <cell r="D50">
            <v>54364</v>
          </cell>
          <cell r="E50">
            <v>46901.28</v>
          </cell>
          <cell r="F50">
            <v>0</v>
          </cell>
          <cell r="G50">
            <v>0</v>
          </cell>
          <cell r="H50">
            <v>8</v>
          </cell>
          <cell r="I50">
            <v>1680.38</v>
          </cell>
        </row>
        <row r="51">
          <cell r="C51">
            <v>33489</v>
          </cell>
          <cell r="D51">
            <v>298841</v>
          </cell>
          <cell r="E51">
            <v>478576</v>
          </cell>
          <cell r="F51">
            <v>1784</v>
          </cell>
          <cell r="G51">
            <v>81267</v>
          </cell>
          <cell r="H51">
            <v>1836</v>
          </cell>
          <cell r="I51">
            <v>135458</v>
          </cell>
        </row>
        <row r="52">
          <cell r="C52">
            <v>27149</v>
          </cell>
          <cell r="D52">
            <v>65352</v>
          </cell>
          <cell r="E52">
            <v>127716</v>
          </cell>
          <cell r="F52">
            <v>737</v>
          </cell>
          <cell r="G52">
            <v>26572</v>
          </cell>
          <cell r="H52">
            <v>716</v>
          </cell>
          <cell r="I52">
            <v>23265</v>
          </cell>
        </row>
        <row r="53">
          <cell r="C53">
            <v>132</v>
          </cell>
          <cell r="D53">
            <v>9221</v>
          </cell>
          <cell r="E53">
            <v>8772.36</v>
          </cell>
          <cell r="F53">
            <v>11</v>
          </cell>
          <cell r="G53">
            <v>2646.06</v>
          </cell>
          <cell r="H53">
            <v>24</v>
          </cell>
          <cell r="I53">
            <v>5881</v>
          </cell>
        </row>
        <row r="54">
          <cell r="C54">
            <v>142</v>
          </cell>
          <cell r="D54">
            <v>17504.46</v>
          </cell>
          <cell r="E54">
            <v>32626.06</v>
          </cell>
          <cell r="F54">
            <v>271</v>
          </cell>
          <cell r="G54">
            <v>17873.77</v>
          </cell>
          <cell r="H54">
            <v>91</v>
          </cell>
          <cell r="I54">
            <v>5246</v>
          </cell>
        </row>
        <row r="55">
          <cell r="C55">
            <v>7</v>
          </cell>
          <cell r="D55">
            <v>136</v>
          </cell>
          <cell r="E55">
            <v>5553</v>
          </cell>
          <cell r="F55">
            <v>0</v>
          </cell>
          <cell r="G55">
            <v>0</v>
          </cell>
          <cell r="H55">
            <v>0</v>
          </cell>
          <cell r="I55">
            <v>0</v>
          </cell>
        </row>
        <row r="56">
          <cell r="C56">
            <v>12603</v>
          </cell>
          <cell r="D56">
            <v>13359.78</v>
          </cell>
          <cell r="E56">
            <v>22002.45</v>
          </cell>
          <cell r="F56">
            <v>185</v>
          </cell>
          <cell r="G56">
            <v>1418.06</v>
          </cell>
          <cell r="H56">
            <v>225</v>
          </cell>
          <cell r="I56">
            <v>4829</v>
          </cell>
        </row>
        <row r="57">
          <cell r="C57">
            <v>13070</v>
          </cell>
          <cell r="D57">
            <v>23937.33</v>
          </cell>
          <cell r="E57">
            <v>46296.04</v>
          </cell>
          <cell r="F57">
            <v>220</v>
          </cell>
          <cell r="G57">
            <v>4116.42</v>
          </cell>
          <cell r="H57">
            <v>333</v>
          </cell>
          <cell r="I57">
            <v>6708.87</v>
          </cell>
        </row>
        <row r="58">
          <cell r="C58">
            <v>1195</v>
          </cell>
          <cell r="D58">
            <v>1193.03</v>
          </cell>
          <cell r="E58">
            <v>12465.6</v>
          </cell>
          <cell r="F58">
            <v>50</v>
          </cell>
          <cell r="G58">
            <v>517.92</v>
          </cell>
          <cell r="H58">
            <v>43</v>
          </cell>
          <cell r="I58">
            <v>600.25</v>
          </cell>
        </row>
        <row r="59">
          <cell r="C59">
            <v>6340</v>
          </cell>
          <cell r="D59">
            <v>233489</v>
          </cell>
          <cell r="E59">
            <v>350860</v>
          </cell>
          <cell r="F59">
            <v>1047</v>
          </cell>
          <cell r="G59">
            <v>54695</v>
          </cell>
          <cell r="H59">
            <v>1120</v>
          </cell>
          <cell r="I59">
            <v>112193</v>
          </cell>
        </row>
        <row r="60">
          <cell r="C60">
            <v>259</v>
          </cell>
          <cell r="D60">
            <v>56080</v>
          </cell>
          <cell r="E60">
            <v>53588</v>
          </cell>
          <cell r="F60">
            <v>5</v>
          </cell>
          <cell r="G60">
            <v>10193</v>
          </cell>
          <cell r="H60">
            <v>5</v>
          </cell>
          <cell r="I60">
            <v>1743</v>
          </cell>
        </row>
        <row r="61">
          <cell r="C61">
            <v>41</v>
          </cell>
          <cell r="D61">
            <v>8364.92</v>
          </cell>
          <cell r="E61">
            <v>40661.42</v>
          </cell>
          <cell r="F61">
            <v>158</v>
          </cell>
          <cell r="G61">
            <v>9362.78</v>
          </cell>
          <cell r="H61">
            <v>156</v>
          </cell>
          <cell r="I61">
            <v>8705</v>
          </cell>
        </row>
        <row r="62">
          <cell r="C62">
            <v>41</v>
          </cell>
          <cell r="D62">
            <v>6321.09</v>
          </cell>
          <cell r="E62">
            <v>17788.79</v>
          </cell>
          <cell r="F62">
            <v>2</v>
          </cell>
          <cell r="G62">
            <v>296</v>
          </cell>
          <cell r="H62">
            <v>8</v>
          </cell>
          <cell r="I62">
            <v>1904</v>
          </cell>
        </row>
        <row r="63">
          <cell r="C63">
            <v>5787</v>
          </cell>
          <cell r="D63">
            <v>120284.47</v>
          </cell>
          <cell r="E63">
            <v>175882.46</v>
          </cell>
          <cell r="F63">
            <v>856</v>
          </cell>
          <cell r="G63">
            <v>30906.95</v>
          </cell>
          <cell r="H63">
            <v>846</v>
          </cell>
          <cell r="I63">
            <v>70944.97</v>
          </cell>
        </row>
        <row r="64">
          <cell r="C64">
            <v>42</v>
          </cell>
          <cell r="D64">
            <v>26642.26</v>
          </cell>
          <cell r="E64">
            <v>28597.5</v>
          </cell>
          <cell r="F64">
            <v>11</v>
          </cell>
          <cell r="G64">
            <v>3099.99</v>
          </cell>
          <cell r="H64">
            <v>64</v>
          </cell>
          <cell r="I64">
            <v>22810</v>
          </cell>
        </row>
        <row r="65">
          <cell r="C65">
            <v>0</v>
          </cell>
          <cell r="D65">
            <v>0</v>
          </cell>
          <cell r="E65">
            <v>0</v>
          </cell>
          <cell r="F65">
            <v>0</v>
          </cell>
          <cell r="G65">
            <v>0</v>
          </cell>
          <cell r="H65">
            <v>0</v>
          </cell>
          <cell r="I65">
            <v>0</v>
          </cell>
        </row>
        <row r="66">
          <cell r="C66">
            <v>170</v>
          </cell>
          <cell r="D66">
            <v>15796</v>
          </cell>
          <cell r="E66">
            <v>34341.57</v>
          </cell>
          <cell r="F66">
            <v>15</v>
          </cell>
          <cell r="G66">
            <v>836</v>
          </cell>
          <cell r="H66">
            <v>41</v>
          </cell>
          <cell r="I66">
            <v>6086</v>
          </cell>
        </row>
        <row r="67">
          <cell r="C67">
            <v>42393</v>
          </cell>
          <cell r="D67">
            <v>583721</v>
          </cell>
          <cell r="E67">
            <v>833021</v>
          </cell>
          <cell r="F67">
            <v>1940</v>
          </cell>
          <cell r="G67">
            <v>99659</v>
          </cell>
          <cell r="H67">
            <v>2163</v>
          </cell>
          <cell r="I67">
            <v>331071</v>
          </cell>
        </row>
        <row r="68">
          <cell r="C68">
            <v>33553</v>
          </cell>
          <cell r="D68">
            <v>162814</v>
          </cell>
          <cell r="E68">
            <v>246691</v>
          </cell>
          <cell r="F68">
            <v>824</v>
          </cell>
          <cell r="G68">
            <v>33003</v>
          </cell>
          <cell r="H68">
            <v>866</v>
          </cell>
          <cell r="I68">
            <v>44501</v>
          </cell>
        </row>
        <row r="69">
          <cell r="C69">
            <v>491</v>
          </cell>
          <cell r="D69">
            <v>70997</v>
          </cell>
          <cell r="E69">
            <v>56007.37</v>
          </cell>
          <cell r="F69">
            <v>11</v>
          </cell>
          <cell r="G69">
            <v>2646.06</v>
          </cell>
          <cell r="H69">
            <v>26</v>
          </cell>
          <cell r="I69">
            <v>5963</v>
          </cell>
        </row>
        <row r="70">
          <cell r="C70">
            <v>142</v>
          </cell>
          <cell r="D70">
            <v>21056.61</v>
          </cell>
          <cell r="E70">
            <v>42652.63</v>
          </cell>
          <cell r="F70">
            <v>271</v>
          </cell>
          <cell r="G70">
            <v>17873.77</v>
          </cell>
          <cell r="H70">
            <v>91</v>
          </cell>
          <cell r="I70">
            <v>5246</v>
          </cell>
        </row>
        <row r="71">
          <cell r="C71">
            <v>11</v>
          </cell>
          <cell r="D71">
            <v>148</v>
          </cell>
          <cell r="E71">
            <v>5606</v>
          </cell>
          <cell r="F71">
            <v>0</v>
          </cell>
          <cell r="G71">
            <v>0</v>
          </cell>
          <cell r="H71">
            <v>0</v>
          </cell>
          <cell r="I71">
            <v>0</v>
          </cell>
        </row>
        <row r="72">
          <cell r="C72">
            <v>18541</v>
          </cell>
          <cell r="D72">
            <v>27251.57</v>
          </cell>
          <cell r="E72">
            <v>50409.04</v>
          </cell>
          <cell r="F72">
            <v>208</v>
          </cell>
          <cell r="G72">
            <v>5133.45</v>
          </cell>
          <cell r="H72">
            <v>270</v>
          </cell>
          <cell r="I72">
            <v>7849.11</v>
          </cell>
        </row>
        <row r="73">
          <cell r="C73">
            <v>13084</v>
          </cell>
          <cell r="D73">
            <v>41821.48</v>
          </cell>
          <cell r="E73">
            <v>78909.67</v>
          </cell>
          <cell r="F73">
            <v>283</v>
          </cell>
          <cell r="G73">
            <v>6188.07</v>
          </cell>
          <cell r="H73">
            <v>435</v>
          </cell>
          <cell r="I73">
            <v>10779.87</v>
          </cell>
        </row>
        <row r="74">
          <cell r="C74">
            <v>1284</v>
          </cell>
          <cell r="D74">
            <v>1539.34</v>
          </cell>
          <cell r="E74">
            <v>13105.98</v>
          </cell>
          <cell r="F74">
            <v>51</v>
          </cell>
          <cell r="G74">
            <v>1161.92</v>
          </cell>
          <cell r="H74">
            <v>44</v>
          </cell>
          <cell r="I74">
            <v>14663.25</v>
          </cell>
        </row>
        <row r="75">
          <cell r="C75">
            <v>8840</v>
          </cell>
          <cell r="D75">
            <v>420907</v>
          </cell>
          <cell r="E75">
            <v>586330</v>
          </cell>
          <cell r="F75">
            <v>1116</v>
          </cell>
          <cell r="G75">
            <v>66656</v>
          </cell>
          <cell r="H75">
            <v>1297</v>
          </cell>
          <cell r="I75">
            <v>286570</v>
          </cell>
        </row>
        <row r="76">
          <cell r="C76">
            <v>264</v>
          </cell>
          <cell r="D76">
            <v>63778</v>
          </cell>
          <cell r="E76">
            <v>60305</v>
          </cell>
          <cell r="F76">
            <v>6</v>
          </cell>
          <cell r="G76">
            <v>10499</v>
          </cell>
          <cell r="H76">
            <v>6</v>
          </cell>
          <cell r="I76">
            <v>1888</v>
          </cell>
        </row>
        <row r="77">
          <cell r="C77">
            <v>41</v>
          </cell>
          <cell r="D77">
            <v>10110.8</v>
          </cell>
          <cell r="E77">
            <v>46560.91</v>
          </cell>
          <cell r="F77">
            <v>158</v>
          </cell>
          <cell r="G77">
            <v>9362.78</v>
          </cell>
          <cell r="H77">
            <v>156</v>
          </cell>
          <cell r="I77">
            <v>8705</v>
          </cell>
        </row>
        <row r="78">
          <cell r="C78">
            <v>49</v>
          </cell>
          <cell r="D78">
            <v>10885.96</v>
          </cell>
          <cell r="E78">
            <v>25610.3</v>
          </cell>
          <cell r="F78">
            <v>2</v>
          </cell>
          <cell r="G78">
            <v>296</v>
          </cell>
          <cell r="H78">
            <v>8</v>
          </cell>
          <cell r="I78">
            <v>1904</v>
          </cell>
        </row>
        <row r="79">
          <cell r="C79">
            <v>8058</v>
          </cell>
          <cell r="D79">
            <v>221003.19</v>
          </cell>
          <cell r="E79">
            <v>327271.29</v>
          </cell>
          <cell r="F79">
            <v>923</v>
          </cell>
          <cell r="G79">
            <v>42009.38</v>
          </cell>
          <cell r="H79">
            <v>1000</v>
          </cell>
          <cell r="I79">
            <v>126057.8</v>
          </cell>
        </row>
        <row r="80">
          <cell r="C80">
            <v>52</v>
          </cell>
          <cell r="D80">
            <v>44968.67</v>
          </cell>
          <cell r="E80">
            <v>45339.24</v>
          </cell>
          <cell r="F80">
            <v>12</v>
          </cell>
          <cell r="G80">
            <v>3653.1</v>
          </cell>
          <cell r="H80">
            <v>78</v>
          </cell>
          <cell r="I80">
            <v>140249</v>
          </cell>
        </row>
        <row r="81">
          <cell r="C81">
            <v>0</v>
          </cell>
          <cell r="D81">
            <v>0</v>
          </cell>
          <cell r="E81">
            <v>0</v>
          </cell>
          <cell r="F81">
            <v>0</v>
          </cell>
          <cell r="G81">
            <v>0</v>
          </cell>
          <cell r="H81">
            <v>0</v>
          </cell>
          <cell r="I81">
            <v>0</v>
          </cell>
        </row>
        <row r="82">
          <cell r="C82">
            <v>376</v>
          </cell>
          <cell r="D82">
            <v>70160</v>
          </cell>
          <cell r="E82">
            <v>81242.85</v>
          </cell>
          <cell r="F82">
            <v>15</v>
          </cell>
          <cell r="G82">
            <v>836</v>
          </cell>
          <cell r="H82">
            <v>49</v>
          </cell>
          <cell r="I82">
            <v>7766.38</v>
          </cell>
        </row>
        <row r="83">
          <cell r="C83">
            <v>169669</v>
          </cell>
          <cell r="D83">
            <v>995257</v>
          </cell>
          <cell r="E83">
            <v>2087613</v>
          </cell>
          <cell r="F83">
            <v>7333</v>
          </cell>
          <cell r="G83">
            <v>525649</v>
          </cell>
          <cell r="H83">
            <v>9257</v>
          </cell>
          <cell r="I83">
            <v>1798201</v>
          </cell>
        </row>
        <row r="84">
          <cell r="C84">
            <v>137716</v>
          </cell>
          <cell r="D84">
            <v>802700</v>
          </cell>
          <cell r="E84">
            <v>1764337</v>
          </cell>
          <cell r="F84">
            <v>6983</v>
          </cell>
          <cell r="G84">
            <v>456336</v>
          </cell>
          <cell r="H84">
            <v>8153</v>
          </cell>
          <cell r="I84">
            <v>1287766</v>
          </cell>
        </row>
        <row r="85">
          <cell r="C85">
            <v>116557</v>
          </cell>
          <cell r="D85">
            <v>637223.24</v>
          </cell>
          <cell r="E85">
            <v>1409999.95</v>
          </cell>
          <cell r="F85">
            <v>6110</v>
          </cell>
          <cell r="G85">
            <v>393134.72</v>
          </cell>
          <cell r="H85">
            <v>7008</v>
          </cell>
          <cell r="I85">
            <v>1095809.11</v>
          </cell>
        </row>
        <row r="86">
          <cell r="C86">
            <v>12915</v>
          </cell>
          <cell r="D86">
            <v>142234.08</v>
          </cell>
          <cell r="E86">
            <v>300319.7</v>
          </cell>
          <cell r="F86">
            <v>720</v>
          </cell>
          <cell r="G86">
            <v>51060.55</v>
          </cell>
          <cell r="H86">
            <v>860</v>
          </cell>
          <cell r="I86">
            <v>121934.86</v>
          </cell>
        </row>
        <row r="87">
          <cell r="C87">
            <v>700</v>
          </cell>
          <cell r="D87">
            <v>14173.48</v>
          </cell>
          <cell r="E87">
            <v>33169.49</v>
          </cell>
          <cell r="F87">
            <v>57</v>
          </cell>
          <cell r="G87">
            <v>3754.87</v>
          </cell>
          <cell r="H87">
            <v>135</v>
          </cell>
          <cell r="I87">
            <v>41592.18</v>
          </cell>
        </row>
        <row r="88">
          <cell r="C88">
            <v>977</v>
          </cell>
          <cell r="D88">
            <v>761.04</v>
          </cell>
          <cell r="E88">
            <v>1423.45</v>
          </cell>
          <cell r="F88">
            <v>13</v>
          </cell>
          <cell r="G88">
            <v>394.17</v>
          </cell>
          <cell r="H88">
            <v>14</v>
          </cell>
          <cell r="I88">
            <v>3840</v>
          </cell>
        </row>
        <row r="89">
          <cell r="C89">
            <v>185</v>
          </cell>
          <cell r="D89">
            <v>514.91</v>
          </cell>
          <cell r="E89">
            <v>1150.36</v>
          </cell>
          <cell r="F89">
            <v>14</v>
          </cell>
          <cell r="G89">
            <v>2013.59</v>
          </cell>
          <cell r="H89">
            <v>11</v>
          </cell>
          <cell r="I89">
            <v>1939</v>
          </cell>
        </row>
        <row r="90">
          <cell r="C90">
            <v>2541</v>
          </cell>
          <cell r="D90">
            <v>4741.3</v>
          </cell>
          <cell r="E90">
            <v>12363.71</v>
          </cell>
          <cell r="F90">
            <v>35</v>
          </cell>
          <cell r="G90">
            <v>4615.36</v>
          </cell>
          <cell r="H90">
            <v>78</v>
          </cell>
          <cell r="I90">
            <v>15377.6</v>
          </cell>
        </row>
        <row r="91">
          <cell r="C91">
            <v>3074</v>
          </cell>
          <cell r="D91">
            <v>988.1</v>
          </cell>
          <cell r="E91">
            <v>1893.56</v>
          </cell>
          <cell r="F91">
            <v>6</v>
          </cell>
          <cell r="G91">
            <v>392</v>
          </cell>
          <cell r="H91">
            <v>12</v>
          </cell>
          <cell r="I91">
            <v>1190</v>
          </cell>
        </row>
        <row r="92">
          <cell r="C92">
            <v>484</v>
          </cell>
          <cell r="D92">
            <v>1877.47</v>
          </cell>
          <cell r="E92">
            <v>3833.08</v>
          </cell>
          <cell r="F92">
            <v>28</v>
          </cell>
          <cell r="G92">
            <v>970.61</v>
          </cell>
          <cell r="H92">
            <v>32</v>
          </cell>
          <cell r="I92">
            <v>4007.76</v>
          </cell>
        </row>
        <row r="93">
          <cell r="C93">
            <v>0</v>
          </cell>
          <cell r="D93">
            <v>0</v>
          </cell>
          <cell r="E93">
            <v>0</v>
          </cell>
          <cell r="F93">
            <v>0</v>
          </cell>
          <cell r="G93">
            <v>0</v>
          </cell>
          <cell r="H93">
            <v>0</v>
          </cell>
          <cell r="I93">
            <v>0</v>
          </cell>
        </row>
        <row r="94">
          <cell r="C94">
            <v>0</v>
          </cell>
          <cell r="D94">
            <v>0</v>
          </cell>
          <cell r="E94">
            <v>0</v>
          </cell>
          <cell r="F94">
            <v>0</v>
          </cell>
          <cell r="G94">
            <v>0</v>
          </cell>
          <cell r="H94">
            <v>0</v>
          </cell>
          <cell r="I94">
            <v>0</v>
          </cell>
        </row>
        <row r="95">
          <cell r="C95">
            <v>263</v>
          </cell>
          <cell r="D95">
            <v>71</v>
          </cell>
          <cell r="E95">
            <v>84</v>
          </cell>
          <cell r="F95">
            <v>0</v>
          </cell>
          <cell r="G95">
            <v>0</v>
          </cell>
          <cell r="H95">
            <v>3</v>
          </cell>
          <cell r="I95">
            <v>2075</v>
          </cell>
        </row>
        <row r="96">
          <cell r="C96">
            <v>0</v>
          </cell>
          <cell r="D96">
            <v>0</v>
          </cell>
          <cell r="E96">
            <v>0</v>
          </cell>
          <cell r="F96">
            <v>0</v>
          </cell>
          <cell r="G96">
            <v>0</v>
          </cell>
          <cell r="H96">
            <v>0</v>
          </cell>
          <cell r="I96">
            <v>0</v>
          </cell>
        </row>
        <row r="97">
          <cell r="C97">
            <v>20</v>
          </cell>
          <cell r="D97">
            <v>115</v>
          </cell>
          <cell r="E97">
            <v>100</v>
          </cell>
          <cell r="F97">
            <v>0</v>
          </cell>
          <cell r="G97">
            <v>0</v>
          </cell>
          <cell r="H97">
            <v>0</v>
          </cell>
          <cell r="I97">
            <v>0</v>
          </cell>
        </row>
        <row r="98">
          <cell r="C98">
            <v>28305</v>
          </cell>
          <cell r="D98">
            <v>155148</v>
          </cell>
          <cell r="E98">
            <v>273328</v>
          </cell>
          <cell r="F98">
            <v>295</v>
          </cell>
          <cell r="G98">
            <v>64483</v>
          </cell>
          <cell r="H98">
            <v>964</v>
          </cell>
          <cell r="I98">
            <v>468588</v>
          </cell>
        </row>
        <row r="99">
          <cell r="C99">
            <v>23752</v>
          </cell>
          <cell r="D99">
            <v>106874.13</v>
          </cell>
          <cell r="E99">
            <v>178809.43</v>
          </cell>
          <cell r="F99">
            <v>95</v>
          </cell>
          <cell r="G99">
            <v>21200.75</v>
          </cell>
          <cell r="H99">
            <v>362</v>
          </cell>
          <cell r="I99">
            <v>191714.93</v>
          </cell>
        </row>
        <row r="100">
          <cell r="C100">
            <v>2236</v>
          </cell>
          <cell r="D100">
            <v>35004.07</v>
          </cell>
          <cell r="E100">
            <v>69144.18</v>
          </cell>
          <cell r="F100">
            <v>181</v>
          </cell>
          <cell r="G100">
            <v>38168.98</v>
          </cell>
          <cell r="H100">
            <v>498</v>
          </cell>
          <cell r="I100">
            <v>241730.75</v>
          </cell>
        </row>
        <row r="101">
          <cell r="C101">
            <v>138</v>
          </cell>
          <cell r="D101">
            <v>2187.97</v>
          </cell>
          <cell r="E101">
            <v>4210.04</v>
          </cell>
          <cell r="F101">
            <v>14</v>
          </cell>
          <cell r="G101">
            <v>2193.35</v>
          </cell>
          <cell r="H101">
            <v>61</v>
          </cell>
          <cell r="I101">
            <v>27572.85</v>
          </cell>
        </row>
        <row r="102">
          <cell r="C102">
            <v>4</v>
          </cell>
          <cell r="D102">
            <v>57.67</v>
          </cell>
          <cell r="E102">
            <v>95.66</v>
          </cell>
          <cell r="F102">
            <v>0</v>
          </cell>
          <cell r="G102">
            <v>0</v>
          </cell>
          <cell r="H102">
            <v>0</v>
          </cell>
          <cell r="I102">
            <v>0</v>
          </cell>
        </row>
        <row r="103">
          <cell r="C103">
            <v>17</v>
          </cell>
          <cell r="D103">
            <v>94.61</v>
          </cell>
          <cell r="E103">
            <v>151.32</v>
          </cell>
          <cell r="F103">
            <v>0</v>
          </cell>
          <cell r="G103">
            <v>0</v>
          </cell>
          <cell r="H103">
            <v>0</v>
          </cell>
          <cell r="I103">
            <v>0</v>
          </cell>
        </row>
        <row r="104">
          <cell r="C104">
            <v>95</v>
          </cell>
          <cell r="D104">
            <v>161.75</v>
          </cell>
          <cell r="E104">
            <v>418.71</v>
          </cell>
          <cell r="F104">
            <v>0</v>
          </cell>
          <cell r="G104">
            <v>0</v>
          </cell>
          <cell r="H104">
            <v>2</v>
          </cell>
          <cell r="I104">
            <v>349</v>
          </cell>
        </row>
        <row r="105">
          <cell r="C105">
            <v>2057</v>
          </cell>
          <cell r="D105">
            <v>10732.76</v>
          </cell>
          <cell r="E105">
            <v>20446.46</v>
          </cell>
          <cell r="F105">
            <v>5</v>
          </cell>
          <cell r="G105">
            <v>2919.97</v>
          </cell>
          <cell r="H105">
            <v>41</v>
          </cell>
          <cell r="I105">
            <v>7220.65</v>
          </cell>
        </row>
        <row r="106">
          <cell r="C106">
            <v>6</v>
          </cell>
          <cell r="D106">
            <v>35.54</v>
          </cell>
          <cell r="E106">
            <v>52.16</v>
          </cell>
          <cell r="F106">
            <v>0</v>
          </cell>
          <cell r="G106">
            <v>0</v>
          </cell>
          <cell r="H106">
            <v>0</v>
          </cell>
          <cell r="I106">
            <v>0</v>
          </cell>
        </row>
        <row r="107">
          <cell r="C107">
            <v>2545</v>
          </cell>
          <cell r="D107">
            <v>9246</v>
          </cell>
          <cell r="E107">
            <v>2896</v>
          </cell>
          <cell r="F107">
            <v>5</v>
          </cell>
          <cell r="G107">
            <v>264</v>
          </cell>
          <cell r="H107">
            <v>22</v>
          </cell>
          <cell r="I107">
            <v>10050</v>
          </cell>
        </row>
        <row r="108">
          <cell r="C108">
            <v>2356</v>
          </cell>
          <cell r="D108">
            <v>8336.5</v>
          </cell>
          <cell r="E108">
            <v>2595.89</v>
          </cell>
          <cell r="F108">
            <v>4</v>
          </cell>
          <cell r="G108">
            <v>100</v>
          </cell>
          <cell r="H108">
            <v>22</v>
          </cell>
          <cell r="I108">
            <v>10050.5</v>
          </cell>
        </row>
        <row r="109">
          <cell r="C109">
            <v>51</v>
          </cell>
          <cell r="D109">
            <v>673.76</v>
          </cell>
          <cell r="E109">
            <v>95</v>
          </cell>
          <cell r="F109">
            <v>1</v>
          </cell>
          <cell r="G109">
            <v>164</v>
          </cell>
          <cell r="H109">
            <v>0</v>
          </cell>
          <cell r="I109">
            <v>0</v>
          </cell>
        </row>
        <row r="110">
          <cell r="C110">
            <v>5</v>
          </cell>
          <cell r="D110">
            <v>74</v>
          </cell>
          <cell r="E110">
            <v>31</v>
          </cell>
          <cell r="F110">
            <v>0</v>
          </cell>
          <cell r="G110">
            <v>0</v>
          </cell>
          <cell r="H110">
            <v>0</v>
          </cell>
          <cell r="I110">
            <v>0</v>
          </cell>
        </row>
        <row r="111">
          <cell r="C111">
            <v>12</v>
          </cell>
          <cell r="D111">
            <v>12</v>
          </cell>
          <cell r="E111">
            <v>10</v>
          </cell>
          <cell r="F111">
            <v>0</v>
          </cell>
          <cell r="G111">
            <v>0</v>
          </cell>
          <cell r="H111">
            <v>0</v>
          </cell>
          <cell r="I111">
            <v>0</v>
          </cell>
        </row>
        <row r="112">
          <cell r="C112">
            <v>2</v>
          </cell>
          <cell r="D112">
            <v>4</v>
          </cell>
          <cell r="E112">
            <v>2</v>
          </cell>
          <cell r="F112">
            <v>0</v>
          </cell>
          <cell r="G112">
            <v>0</v>
          </cell>
          <cell r="H112">
            <v>0</v>
          </cell>
          <cell r="I112">
            <v>0</v>
          </cell>
        </row>
        <row r="113">
          <cell r="C113">
            <v>10</v>
          </cell>
          <cell r="D113">
            <v>37.19</v>
          </cell>
          <cell r="E113">
            <v>26.77</v>
          </cell>
          <cell r="F113">
            <v>0</v>
          </cell>
          <cell r="G113">
            <v>0</v>
          </cell>
          <cell r="H113">
            <v>0</v>
          </cell>
          <cell r="I113">
            <v>0</v>
          </cell>
        </row>
        <row r="114">
          <cell r="C114">
            <v>109</v>
          </cell>
          <cell r="D114">
            <v>108.2</v>
          </cell>
          <cell r="E114">
            <v>130.09</v>
          </cell>
          <cell r="F114">
            <v>0</v>
          </cell>
          <cell r="G114">
            <v>0</v>
          </cell>
          <cell r="H114">
            <v>0</v>
          </cell>
          <cell r="I114">
            <v>0</v>
          </cell>
        </row>
        <row r="115">
          <cell r="C115">
            <v>0</v>
          </cell>
          <cell r="D115">
            <v>0</v>
          </cell>
          <cell r="E115">
            <v>5</v>
          </cell>
          <cell r="F115">
            <v>0</v>
          </cell>
          <cell r="G115">
            <v>0</v>
          </cell>
          <cell r="H115">
            <v>0</v>
          </cell>
          <cell r="I115">
            <v>0</v>
          </cell>
        </row>
        <row r="116">
          <cell r="C116">
            <v>0</v>
          </cell>
          <cell r="D116">
            <v>0</v>
          </cell>
          <cell r="E116">
            <v>0</v>
          </cell>
          <cell r="F116">
            <v>0</v>
          </cell>
          <cell r="G116">
            <v>0</v>
          </cell>
          <cell r="H116">
            <v>0</v>
          </cell>
          <cell r="I116">
            <v>0</v>
          </cell>
        </row>
        <row r="117">
          <cell r="C117">
            <v>1103</v>
          </cell>
          <cell r="D117">
            <v>28163.33</v>
          </cell>
          <cell r="E117">
            <v>47052.17</v>
          </cell>
          <cell r="F117">
            <v>50</v>
          </cell>
          <cell r="G117">
            <v>4555.55</v>
          </cell>
          <cell r="H117">
            <v>118</v>
          </cell>
          <cell r="I117">
            <v>31796.78</v>
          </cell>
        </row>
        <row r="118">
          <cell r="C118">
            <v>0</v>
          </cell>
          <cell r="D118">
            <v>0</v>
          </cell>
          <cell r="E118">
            <v>0</v>
          </cell>
          <cell r="F118">
            <v>0</v>
          </cell>
          <cell r="G118">
            <v>10</v>
          </cell>
          <cell r="H118">
            <v>0</v>
          </cell>
          <cell r="I118">
            <v>0</v>
          </cell>
        </row>
        <row r="119">
          <cell r="C119">
            <v>15</v>
          </cell>
          <cell r="D119">
            <v>7165</v>
          </cell>
          <cell r="E119">
            <v>7114</v>
          </cell>
          <cell r="F119">
            <v>0</v>
          </cell>
          <cell r="G119">
            <v>247</v>
          </cell>
          <cell r="H119">
            <v>6</v>
          </cell>
          <cell r="I119">
            <v>24028</v>
          </cell>
        </row>
        <row r="120">
          <cell r="C120">
            <v>15</v>
          </cell>
          <cell r="D120">
            <v>7165</v>
          </cell>
          <cell r="E120">
            <v>7114</v>
          </cell>
          <cell r="F120">
            <v>0</v>
          </cell>
          <cell r="G120">
            <v>247</v>
          </cell>
          <cell r="H120">
            <v>6</v>
          </cell>
          <cell r="I120">
            <v>24028</v>
          </cell>
        </row>
        <row r="121">
          <cell r="C121">
            <v>0</v>
          </cell>
          <cell r="D121">
            <v>0</v>
          </cell>
          <cell r="E121">
            <v>0</v>
          </cell>
          <cell r="F121">
            <v>0</v>
          </cell>
          <cell r="G121">
            <v>0</v>
          </cell>
          <cell r="H121">
            <v>0</v>
          </cell>
          <cell r="I121">
            <v>0</v>
          </cell>
        </row>
        <row r="122">
          <cell r="C122">
            <v>0</v>
          </cell>
          <cell r="D122">
            <v>0</v>
          </cell>
          <cell r="E122">
            <v>0</v>
          </cell>
          <cell r="F122">
            <v>0</v>
          </cell>
          <cell r="G122">
            <v>0</v>
          </cell>
          <cell r="H122">
            <v>0</v>
          </cell>
          <cell r="I122">
            <v>0</v>
          </cell>
        </row>
        <row r="123">
          <cell r="C123">
            <v>48</v>
          </cell>
          <cell r="D123">
            <v>158</v>
          </cell>
          <cell r="E123">
            <v>961</v>
          </cell>
          <cell r="F123">
            <v>0</v>
          </cell>
          <cell r="G123">
            <v>0</v>
          </cell>
          <cell r="H123">
            <v>0</v>
          </cell>
          <cell r="I123">
            <v>0</v>
          </cell>
        </row>
        <row r="124">
          <cell r="C124">
            <v>48</v>
          </cell>
          <cell r="D124">
            <v>158.43</v>
          </cell>
          <cell r="E124">
            <v>960.9</v>
          </cell>
          <cell r="F124">
            <v>0</v>
          </cell>
          <cell r="G124">
            <v>0</v>
          </cell>
          <cell r="H124">
            <v>0</v>
          </cell>
          <cell r="I124">
            <v>0</v>
          </cell>
        </row>
        <row r="125">
          <cell r="C125">
            <v>0</v>
          </cell>
          <cell r="D125">
            <v>0</v>
          </cell>
          <cell r="E125">
            <v>0</v>
          </cell>
          <cell r="F125">
            <v>0</v>
          </cell>
          <cell r="G125">
            <v>0</v>
          </cell>
          <cell r="H125">
            <v>0</v>
          </cell>
          <cell r="I125">
            <v>0</v>
          </cell>
        </row>
        <row r="126">
          <cell r="C126">
            <v>0</v>
          </cell>
          <cell r="D126">
            <v>0</v>
          </cell>
          <cell r="E126">
            <v>0</v>
          </cell>
          <cell r="F126">
            <v>0</v>
          </cell>
          <cell r="G126">
            <v>0</v>
          </cell>
          <cell r="H126">
            <v>0</v>
          </cell>
          <cell r="I126">
            <v>0</v>
          </cell>
        </row>
        <row r="127">
          <cell r="C127">
            <v>13307</v>
          </cell>
          <cell r="D127">
            <v>76732</v>
          </cell>
          <cell r="E127">
            <v>112521</v>
          </cell>
          <cell r="F127">
            <v>84</v>
          </cell>
          <cell r="G127">
            <v>3151</v>
          </cell>
          <cell r="H127">
            <v>156</v>
          </cell>
          <cell r="I127">
            <v>35417</v>
          </cell>
        </row>
        <row r="128">
          <cell r="C128">
            <v>40</v>
          </cell>
          <cell r="D128">
            <v>598.97</v>
          </cell>
          <cell r="E128">
            <v>1578.62</v>
          </cell>
          <cell r="F128">
            <v>0</v>
          </cell>
          <cell r="G128">
            <v>0</v>
          </cell>
          <cell r="H128">
            <v>6</v>
          </cell>
          <cell r="I128">
            <v>780</v>
          </cell>
        </row>
        <row r="129">
          <cell r="C129">
            <v>10269</v>
          </cell>
          <cell r="D129">
            <v>2764.39</v>
          </cell>
          <cell r="E129">
            <v>5257.47</v>
          </cell>
          <cell r="F129">
            <v>29</v>
          </cell>
          <cell r="G129">
            <v>415.6</v>
          </cell>
          <cell r="H129">
            <v>21</v>
          </cell>
          <cell r="I129">
            <v>292</v>
          </cell>
        </row>
        <row r="130">
          <cell r="C130">
            <v>0</v>
          </cell>
          <cell r="D130">
            <v>0</v>
          </cell>
          <cell r="E130">
            <v>0</v>
          </cell>
          <cell r="F130">
            <v>0</v>
          </cell>
          <cell r="G130">
            <v>0</v>
          </cell>
          <cell r="H130">
            <v>0</v>
          </cell>
          <cell r="I130">
            <v>0</v>
          </cell>
        </row>
        <row r="131">
          <cell r="C131">
            <v>0</v>
          </cell>
          <cell r="D131">
            <v>0</v>
          </cell>
          <cell r="E131">
            <v>0</v>
          </cell>
          <cell r="F131">
            <v>0</v>
          </cell>
          <cell r="G131">
            <v>0</v>
          </cell>
          <cell r="H131">
            <v>0</v>
          </cell>
          <cell r="I131">
            <v>0</v>
          </cell>
        </row>
        <row r="132">
          <cell r="C132">
            <v>40</v>
          </cell>
          <cell r="D132">
            <v>1486</v>
          </cell>
          <cell r="E132">
            <v>3319</v>
          </cell>
          <cell r="F132">
            <v>0</v>
          </cell>
          <cell r="G132">
            <v>0</v>
          </cell>
          <cell r="H132">
            <v>0</v>
          </cell>
          <cell r="I132">
            <v>0</v>
          </cell>
        </row>
        <row r="133">
          <cell r="C133">
            <v>559</v>
          </cell>
          <cell r="D133">
            <v>45247.88</v>
          </cell>
          <cell r="E133">
            <v>60208.8</v>
          </cell>
          <cell r="F133">
            <v>36</v>
          </cell>
          <cell r="G133">
            <v>1643.19</v>
          </cell>
          <cell r="H133">
            <v>78</v>
          </cell>
          <cell r="I133">
            <v>12376.02</v>
          </cell>
        </row>
        <row r="134">
          <cell r="C134">
            <v>93</v>
          </cell>
          <cell r="D134">
            <v>676.83</v>
          </cell>
          <cell r="E134">
            <v>1119.9</v>
          </cell>
          <cell r="F134">
            <v>0</v>
          </cell>
          <cell r="G134">
            <v>0</v>
          </cell>
          <cell r="H134">
            <v>0</v>
          </cell>
          <cell r="I134">
            <v>0</v>
          </cell>
        </row>
        <row r="135">
          <cell r="C135">
            <v>296</v>
          </cell>
          <cell r="D135">
            <v>1386.96</v>
          </cell>
          <cell r="E135">
            <v>2680.49</v>
          </cell>
          <cell r="F135">
            <v>0</v>
          </cell>
          <cell r="G135">
            <v>0</v>
          </cell>
          <cell r="H135">
            <v>1</v>
          </cell>
          <cell r="I135">
            <v>200</v>
          </cell>
        </row>
        <row r="136">
          <cell r="C136">
            <v>124</v>
          </cell>
          <cell r="D136">
            <v>1511.2</v>
          </cell>
          <cell r="E136">
            <v>1854.23</v>
          </cell>
          <cell r="F136">
            <v>0</v>
          </cell>
          <cell r="G136">
            <v>0</v>
          </cell>
          <cell r="H136">
            <v>0</v>
          </cell>
          <cell r="I136">
            <v>0</v>
          </cell>
        </row>
        <row r="137">
          <cell r="C137">
            <v>55</v>
          </cell>
          <cell r="D137">
            <v>852.8</v>
          </cell>
          <cell r="E137">
            <v>1025.75</v>
          </cell>
          <cell r="F137">
            <v>0</v>
          </cell>
          <cell r="G137">
            <v>0</v>
          </cell>
          <cell r="H137">
            <v>0</v>
          </cell>
          <cell r="I137">
            <v>0</v>
          </cell>
        </row>
        <row r="138">
          <cell r="C138">
            <v>12</v>
          </cell>
          <cell r="D138">
            <v>538</v>
          </cell>
          <cell r="E138">
            <v>1004</v>
          </cell>
          <cell r="F138">
            <v>0</v>
          </cell>
          <cell r="G138">
            <v>0</v>
          </cell>
          <cell r="H138">
            <v>0</v>
          </cell>
          <cell r="I138">
            <v>0</v>
          </cell>
        </row>
        <row r="139">
          <cell r="C139">
            <v>53</v>
          </cell>
          <cell r="D139">
            <v>413.83</v>
          </cell>
          <cell r="E139">
            <v>755.57</v>
          </cell>
          <cell r="F139">
            <v>0</v>
          </cell>
          <cell r="G139">
            <v>0</v>
          </cell>
          <cell r="H139">
            <v>0</v>
          </cell>
          <cell r="I139">
            <v>0</v>
          </cell>
        </row>
        <row r="140">
          <cell r="C140">
            <v>0</v>
          </cell>
          <cell r="D140">
            <v>0</v>
          </cell>
          <cell r="E140">
            <v>42.42</v>
          </cell>
          <cell r="F140">
            <v>0</v>
          </cell>
          <cell r="G140">
            <v>0</v>
          </cell>
          <cell r="H140">
            <v>0</v>
          </cell>
          <cell r="I140">
            <v>0</v>
          </cell>
        </row>
        <row r="141">
          <cell r="C141">
            <v>4</v>
          </cell>
          <cell r="D141">
            <v>495</v>
          </cell>
          <cell r="E141">
            <v>377</v>
          </cell>
          <cell r="F141">
            <v>0</v>
          </cell>
          <cell r="G141">
            <v>0</v>
          </cell>
          <cell r="H141">
            <v>0</v>
          </cell>
          <cell r="I141">
            <v>0</v>
          </cell>
        </row>
        <row r="142">
          <cell r="C142">
            <v>0</v>
          </cell>
          <cell r="D142">
            <v>0</v>
          </cell>
          <cell r="E142">
            <v>0</v>
          </cell>
          <cell r="F142">
            <v>0</v>
          </cell>
          <cell r="G142">
            <v>0</v>
          </cell>
          <cell r="H142">
            <v>0</v>
          </cell>
          <cell r="I142">
            <v>0</v>
          </cell>
        </row>
        <row r="143">
          <cell r="C143">
            <v>0</v>
          </cell>
          <cell r="D143">
            <v>0</v>
          </cell>
          <cell r="E143">
            <v>0</v>
          </cell>
          <cell r="F143">
            <v>0</v>
          </cell>
          <cell r="G143">
            <v>0</v>
          </cell>
          <cell r="H143">
            <v>0</v>
          </cell>
          <cell r="I143">
            <v>0</v>
          </cell>
        </row>
        <row r="144">
          <cell r="C144">
            <v>517</v>
          </cell>
          <cell r="D144">
            <v>1961.8</v>
          </cell>
          <cell r="E144">
            <v>4921.63</v>
          </cell>
          <cell r="F144">
            <v>0</v>
          </cell>
          <cell r="G144">
            <v>0</v>
          </cell>
          <cell r="H144">
            <v>10</v>
          </cell>
          <cell r="I144">
            <v>9842</v>
          </cell>
        </row>
        <row r="145">
          <cell r="C145">
            <v>33</v>
          </cell>
          <cell r="D145">
            <v>698.71</v>
          </cell>
          <cell r="E145">
            <v>1401.25</v>
          </cell>
          <cell r="F145">
            <v>1</v>
          </cell>
          <cell r="G145">
            <v>98</v>
          </cell>
          <cell r="H145">
            <v>4</v>
          </cell>
          <cell r="I145">
            <v>400</v>
          </cell>
        </row>
        <row r="146">
          <cell r="C146">
            <v>647</v>
          </cell>
          <cell r="D146">
            <v>7941.56</v>
          </cell>
          <cell r="E146">
            <v>13584.36</v>
          </cell>
          <cell r="F146">
            <v>1</v>
          </cell>
          <cell r="G146">
            <v>538</v>
          </cell>
          <cell r="H146">
            <v>12</v>
          </cell>
          <cell r="I146">
            <v>3071</v>
          </cell>
        </row>
        <row r="147">
          <cell r="C147">
            <v>565</v>
          </cell>
          <cell r="D147">
            <v>10157.74</v>
          </cell>
          <cell r="E147">
            <v>13390.7</v>
          </cell>
          <cell r="F147">
            <v>17</v>
          </cell>
          <cell r="G147">
            <v>456</v>
          </cell>
          <cell r="H147">
            <v>24</v>
          </cell>
          <cell r="I147">
            <v>8456</v>
          </cell>
        </row>
        <row r="148">
          <cell r="C148">
            <v>680</v>
          </cell>
          <cell r="D148">
            <v>2655</v>
          </cell>
          <cell r="E148">
            <v>5577</v>
          </cell>
          <cell r="F148">
            <v>0</v>
          </cell>
          <cell r="G148">
            <v>0</v>
          </cell>
          <cell r="H148">
            <v>2</v>
          </cell>
          <cell r="I148">
            <v>6317</v>
          </cell>
        </row>
        <row r="149">
          <cell r="C149">
            <v>8</v>
          </cell>
          <cell r="D149">
            <v>378</v>
          </cell>
          <cell r="E149">
            <v>4350</v>
          </cell>
          <cell r="F149">
            <v>0</v>
          </cell>
          <cell r="G149">
            <v>0</v>
          </cell>
          <cell r="H149">
            <v>1</v>
          </cell>
          <cell r="I149">
            <v>167</v>
          </cell>
        </row>
        <row r="150">
          <cell r="C150">
            <v>0</v>
          </cell>
          <cell r="D150">
            <v>0</v>
          </cell>
          <cell r="E150">
            <v>0</v>
          </cell>
          <cell r="F150">
            <v>0</v>
          </cell>
          <cell r="G150">
            <v>0</v>
          </cell>
          <cell r="H150">
            <v>0</v>
          </cell>
          <cell r="I150">
            <v>0</v>
          </cell>
        </row>
        <row r="151">
          <cell r="C151">
            <v>0</v>
          </cell>
          <cell r="D151">
            <v>0</v>
          </cell>
          <cell r="E151">
            <v>0</v>
          </cell>
          <cell r="F151">
            <v>0</v>
          </cell>
          <cell r="G151">
            <v>0</v>
          </cell>
          <cell r="H151">
            <v>0</v>
          </cell>
          <cell r="I151">
            <v>0</v>
          </cell>
        </row>
        <row r="152">
          <cell r="C152">
            <v>672</v>
          </cell>
          <cell r="D152">
            <v>2277.2</v>
          </cell>
          <cell r="E152">
            <v>1227.04</v>
          </cell>
          <cell r="F152">
            <v>0</v>
          </cell>
          <cell r="G152">
            <v>0</v>
          </cell>
          <cell r="H152">
            <v>1</v>
          </cell>
          <cell r="I152">
            <v>6150</v>
          </cell>
        </row>
        <row r="153">
          <cell r="C153">
            <v>35</v>
          </cell>
          <cell r="D153">
            <v>65</v>
          </cell>
          <cell r="E153">
            <v>185</v>
          </cell>
          <cell r="F153">
            <v>0</v>
          </cell>
          <cell r="G153">
            <v>0</v>
          </cell>
          <cell r="H153">
            <v>0</v>
          </cell>
          <cell r="I153">
            <v>0</v>
          </cell>
        </row>
        <row r="154">
          <cell r="C154">
            <v>35</v>
          </cell>
          <cell r="D154">
            <v>65</v>
          </cell>
          <cell r="E154">
            <v>152.12</v>
          </cell>
          <cell r="F154">
            <v>0</v>
          </cell>
          <cell r="G154">
            <v>0</v>
          </cell>
          <cell r="H154">
            <v>0</v>
          </cell>
          <cell r="I154">
            <v>0</v>
          </cell>
        </row>
        <row r="155">
          <cell r="C155">
            <v>0</v>
          </cell>
          <cell r="D155">
            <v>0</v>
          </cell>
          <cell r="E155">
            <v>33</v>
          </cell>
          <cell r="F155">
            <v>0</v>
          </cell>
          <cell r="G155">
            <v>0</v>
          </cell>
          <cell r="H155">
            <v>0</v>
          </cell>
          <cell r="I155">
            <v>0</v>
          </cell>
        </row>
        <row r="156">
          <cell r="C156">
            <v>387</v>
          </cell>
          <cell r="D156">
            <v>9743</v>
          </cell>
          <cell r="E156">
            <v>15974</v>
          </cell>
          <cell r="F156">
            <v>14</v>
          </cell>
          <cell r="G156">
            <v>587</v>
          </cell>
          <cell r="H156">
            <v>7</v>
          </cell>
          <cell r="I156">
            <v>9602</v>
          </cell>
        </row>
        <row r="157">
          <cell r="C157">
            <v>362</v>
          </cell>
          <cell r="D157">
            <v>9076.92</v>
          </cell>
          <cell r="E157">
            <v>14147.54</v>
          </cell>
          <cell r="F157">
            <v>3</v>
          </cell>
          <cell r="G157">
            <v>575.06</v>
          </cell>
          <cell r="H157">
            <v>5</v>
          </cell>
          <cell r="I157">
            <v>355</v>
          </cell>
        </row>
        <row r="158">
          <cell r="C158">
            <v>0</v>
          </cell>
          <cell r="D158">
            <v>0</v>
          </cell>
          <cell r="E158">
            <v>0</v>
          </cell>
          <cell r="F158">
            <v>0</v>
          </cell>
          <cell r="G158">
            <v>0</v>
          </cell>
          <cell r="H158">
            <v>1</v>
          </cell>
          <cell r="I158">
            <v>8647</v>
          </cell>
        </row>
        <row r="159">
          <cell r="C159">
            <v>6</v>
          </cell>
          <cell r="D159">
            <v>46.8</v>
          </cell>
          <cell r="E159">
            <v>104.61</v>
          </cell>
          <cell r="F159">
            <v>11</v>
          </cell>
          <cell r="G159">
            <v>12</v>
          </cell>
          <cell r="H159">
            <v>0</v>
          </cell>
          <cell r="I159">
            <v>0</v>
          </cell>
        </row>
        <row r="160">
          <cell r="C160">
            <v>0</v>
          </cell>
          <cell r="D160">
            <v>0</v>
          </cell>
          <cell r="E160">
            <v>0</v>
          </cell>
          <cell r="F160">
            <v>0</v>
          </cell>
          <cell r="G160">
            <v>0</v>
          </cell>
          <cell r="H160">
            <v>0</v>
          </cell>
          <cell r="I160">
            <v>0</v>
          </cell>
        </row>
        <row r="161">
          <cell r="C161">
            <v>19</v>
          </cell>
          <cell r="D161">
            <v>618.94</v>
          </cell>
          <cell r="E161">
            <v>1722.03</v>
          </cell>
          <cell r="F161">
            <v>0</v>
          </cell>
          <cell r="G161">
            <v>0</v>
          </cell>
          <cell r="H161">
            <v>1</v>
          </cell>
          <cell r="I161">
            <v>600</v>
          </cell>
        </row>
        <row r="162">
          <cell r="C162">
            <v>0</v>
          </cell>
          <cell r="D162">
            <v>0</v>
          </cell>
          <cell r="E162">
            <v>1</v>
          </cell>
          <cell r="F162">
            <v>0</v>
          </cell>
          <cell r="G162">
            <v>0</v>
          </cell>
          <cell r="H162">
            <v>0</v>
          </cell>
          <cell r="I162">
            <v>0</v>
          </cell>
        </row>
        <row r="163">
          <cell r="C163">
            <v>0</v>
          </cell>
          <cell r="D163">
            <v>0</v>
          </cell>
          <cell r="E163">
            <v>1</v>
          </cell>
          <cell r="F163">
            <v>0</v>
          </cell>
          <cell r="G163">
            <v>0</v>
          </cell>
          <cell r="H163">
            <v>0</v>
          </cell>
          <cell r="I163">
            <v>0</v>
          </cell>
        </row>
        <row r="164">
          <cell r="C164">
            <v>0</v>
          </cell>
          <cell r="D164">
            <v>0</v>
          </cell>
          <cell r="E164">
            <v>0</v>
          </cell>
          <cell r="F164">
            <v>0</v>
          </cell>
          <cell r="G164">
            <v>0</v>
          </cell>
          <cell r="H164">
            <v>0</v>
          </cell>
          <cell r="I164">
            <v>0</v>
          </cell>
        </row>
        <row r="165">
          <cell r="C165">
            <v>18664</v>
          </cell>
          <cell r="D165">
            <v>16850</v>
          </cell>
          <cell r="E165">
            <v>19856</v>
          </cell>
          <cell r="F165">
            <v>189</v>
          </cell>
          <cell r="G165">
            <v>5791</v>
          </cell>
          <cell r="H165">
            <v>319</v>
          </cell>
          <cell r="I165">
            <v>14121</v>
          </cell>
        </row>
        <row r="166">
          <cell r="C166">
            <v>17582</v>
          </cell>
          <cell r="D166">
            <v>15795.42</v>
          </cell>
          <cell r="E166">
            <v>17786.15</v>
          </cell>
          <cell r="F166">
            <v>132</v>
          </cell>
          <cell r="G166">
            <v>5431.36</v>
          </cell>
          <cell r="H166">
            <v>300</v>
          </cell>
          <cell r="I166">
            <v>13973.35</v>
          </cell>
        </row>
        <row r="167">
          <cell r="C167">
            <v>201</v>
          </cell>
          <cell r="D167">
            <v>215</v>
          </cell>
          <cell r="E167">
            <v>279</v>
          </cell>
          <cell r="F167">
            <v>0</v>
          </cell>
          <cell r="G167">
            <v>0</v>
          </cell>
          <cell r="H167">
            <v>0</v>
          </cell>
          <cell r="I167">
            <v>0</v>
          </cell>
        </row>
        <row r="168">
          <cell r="C168">
            <v>86</v>
          </cell>
          <cell r="D168">
            <v>64</v>
          </cell>
          <cell r="E168">
            <v>147</v>
          </cell>
          <cell r="F168">
            <v>0</v>
          </cell>
          <cell r="G168">
            <v>0</v>
          </cell>
          <cell r="H168">
            <v>2</v>
          </cell>
          <cell r="I168">
            <v>14</v>
          </cell>
        </row>
        <row r="169">
          <cell r="C169">
            <v>795</v>
          </cell>
          <cell r="D169">
            <v>775.54</v>
          </cell>
          <cell r="E169">
            <v>1644.16</v>
          </cell>
          <cell r="F169">
            <v>57</v>
          </cell>
          <cell r="G169">
            <v>359.95</v>
          </cell>
          <cell r="H169">
            <v>17</v>
          </cell>
          <cell r="I169">
            <v>134</v>
          </cell>
        </row>
        <row r="170">
          <cell r="C170">
            <v>277323</v>
          </cell>
          <cell r="D170">
            <v>2274043</v>
          </cell>
          <cell r="E170">
            <v>4059778</v>
          </cell>
          <cell r="F170">
            <v>17530</v>
          </cell>
          <cell r="G170">
            <v>923471</v>
          </cell>
          <cell r="H170">
            <v>16663</v>
          </cell>
          <cell r="I170">
            <v>2975691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70" zoomScaleNormal="70" workbookViewId="0" topLeftCell="A15">
      <selection activeCell="R28" sqref="R28"/>
    </sheetView>
  </sheetViews>
  <sheetFormatPr defaultColWidth="9.140625" defaultRowHeight="15"/>
  <sheetData>
    <row r="1" spans="1:11" ht="15.75" thickTop="1">
      <c r="A1" s="16"/>
      <c r="B1" s="17"/>
      <c r="C1" s="17"/>
      <c r="D1" s="17"/>
      <c r="E1" s="17"/>
      <c r="F1" s="17"/>
      <c r="G1" s="17"/>
      <c r="H1" s="17"/>
      <c r="I1" s="17"/>
      <c r="J1" s="17"/>
      <c r="K1" s="18"/>
    </row>
    <row r="2" spans="1:11" ht="15">
      <c r="A2" s="19"/>
      <c r="B2" s="1"/>
      <c r="C2" s="1"/>
      <c r="D2" s="1"/>
      <c r="E2" s="1"/>
      <c r="F2" s="1"/>
      <c r="G2" s="1"/>
      <c r="H2" s="1"/>
      <c r="I2" s="1"/>
      <c r="J2" s="1"/>
      <c r="K2" s="20"/>
    </row>
    <row r="3" spans="1:11" ht="15">
      <c r="A3" s="19"/>
      <c r="B3" s="1"/>
      <c r="C3" s="1"/>
      <c r="D3" s="1"/>
      <c r="E3" s="1"/>
      <c r="F3" s="120"/>
      <c r="G3" s="1"/>
      <c r="H3" s="1"/>
      <c r="I3" s="1"/>
      <c r="J3" s="1"/>
      <c r="K3" s="20"/>
    </row>
    <row r="4" spans="1:11" ht="21" customHeight="1">
      <c r="A4" s="19"/>
      <c r="B4" s="1"/>
      <c r="C4" s="1"/>
      <c r="D4" s="1"/>
      <c r="E4" s="1"/>
      <c r="F4" s="121" t="s">
        <v>220</v>
      </c>
      <c r="G4" s="121"/>
      <c r="H4" s="1"/>
      <c r="I4" s="1"/>
      <c r="J4" s="1"/>
      <c r="K4" s="20"/>
    </row>
    <row r="5" spans="1:11" ht="21" customHeight="1">
      <c r="A5" s="19"/>
      <c r="B5" s="1"/>
      <c r="C5" s="1"/>
      <c r="D5" s="1"/>
      <c r="E5" s="1"/>
      <c r="F5" s="121" t="s">
        <v>221</v>
      </c>
      <c r="G5" s="121"/>
      <c r="H5" s="1"/>
      <c r="I5" s="1"/>
      <c r="J5" s="1"/>
      <c r="K5" s="20"/>
    </row>
    <row r="6" spans="1:11" ht="21" customHeight="1">
      <c r="A6" s="19"/>
      <c r="B6" s="1"/>
      <c r="C6" s="1"/>
      <c r="D6" s="1"/>
      <c r="E6" s="1"/>
      <c r="F6" s="121" t="s">
        <v>222</v>
      </c>
      <c r="G6" s="121"/>
      <c r="H6" s="1"/>
      <c r="I6" s="1"/>
      <c r="J6" s="1"/>
      <c r="K6" s="20"/>
    </row>
    <row r="7" spans="1:11" ht="21">
      <c r="A7" s="19"/>
      <c r="B7" s="1"/>
      <c r="C7" s="1"/>
      <c r="D7" s="1"/>
      <c r="E7" s="1"/>
      <c r="F7" s="121"/>
      <c r="G7" s="121"/>
      <c r="H7" s="1"/>
      <c r="I7" s="1"/>
      <c r="J7" s="1"/>
      <c r="K7" s="20"/>
    </row>
    <row r="8" spans="1:11" ht="21">
      <c r="A8" s="19"/>
      <c r="B8" s="1"/>
      <c r="C8" s="1"/>
      <c r="D8" s="1"/>
      <c r="E8" s="1"/>
      <c r="F8" s="119"/>
      <c r="G8" s="119"/>
      <c r="H8" s="1"/>
      <c r="I8" s="1"/>
      <c r="J8" s="1"/>
      <c r="K8" s="20"/>
    </row>
    <row r="9" spans="1:11" ht="15" customHeight="1">
      <c r="A9" s="263" t="s">
        <v>228</v>
      </c>
      <c r="B9" s="264"/>
      <c r="C9" s="264"/>
      <c r="D9" s="264"/>
      <c r="E9" s="264"/>
      <c r="F9" s="264"/>
      <c r="G9" s="264"/>
      <c r="H9" s="264"/>
      <c r="I9" s="264"/>
      <c r="J9" s="264"/>
      <c r="K9" s="265"/>
    </row>
    <row r="10" spans="1:11" ht="15" customHeight="1">
      <c r="A10" s="263"/>
      <c r="B10" s="264"/>
      <c r="C10" s="264"/>
      <c r="D10" s="264"/>
      <c r="E10" s="264"/>
      <c r="F10" s="264"/>
      <c r="G10" s="264"/>
      <c r="H10" s="264"/>
      <c r="I10" s="264"/>
      <c r="J10" s="264"/>
      <c r="K10" s="265"/>
    </row>
    <row r="11" spans="1:11" ht="15" customHeight="1">
      <c r="A11" s="91"/>
      <c r="B11" s="89"/>
      <c r="C11" s="89"/>
      <c r="D11" s="89"/>
      <c r="E11" s="89"/>
      <c r="F11" s="89"/>
      <c r="G11" s="89"/>
      <c r="H11" s="89"/>
      <c r="I11" s="89"/>
      <c r="J11" s="89"/>
      <c r="K11" s="90"/>
    </row>
    <row r="12" spans="1:11" ht="15" customHeight="1">
      <c r="A12" s="91"/>
      <c r="B12" s="89"/>
      <c r="C12" s="89"/>
      <c r="D12" s="89"/>
      <c r="E12" s="89"/>
      <c r="F12" s="89"/>
      <c r="G12" s="89"/>
      <c r="H12" s="89"/>
      <c r="I12" s="89"/>
      <c r="J12" s="89"/>
      <c r="K12" s="90"/>
    </row>
    <row r="13" spans="1:11" ht="15" customHeight="1">
      <c r="A13" s="91"/>
      <c r="B13" s="89"/>
      <c r="C13" s="89"/>
      <c r="D13" s="89"/>
      <c r="E13" s="89"/>
      <c r="F13" s="89"/>
      <c r="G13" s="89"/>
      <c r="H13" s="89"/>
      <c r="I13" s="89"/>
      <c r="J13" s="89"/>
      <c r="K13" s="90"/>
    </row>
    <row r="14" spans="1:11" ht="15" customHeight="1">
      <c r="A14" s="91"/>
      <c r="B14" s="89"/>
      <c r="C14" s="89"/>
      <c r="D14" s="89"/>
      <c r="E14" s="89"/>
      <c r="F14" s="89"/>
      <c r="G14" s="89"/>
      <c r="H14" s="89"/>
      <c r="I14" s="89"/>
      <c r="J14" s="89"/>
      <c r="K14" s="90"/>
    </row>
    <row r="15" spans="1:11" ht="15" customHeight="1">
      <c r="A15" s="267" t="s">
        <v>246</v>
      </c>
      <c r="B15" s="268"/>
      <c r="C15" s="268"/>
      <c r="D15" s="268"/>
      <c r="E15" s="268"/>
      <c r="F15" s="268"/>
      <c r="G15" s="268"/>
      <c r="H15" s="268"/>
      <c r="I15" s="268"/>
      <c r="J15" s="268"/>
      <c r="K15" s="269"/>
    </row>
    <row r="16" spans="1:11" ht="15" customHeight="1">
      <c r="A16" s="267"/>
      <c r="B16" s="268"/>
      <c r="C16" s="268"/>
      <c r="D16" s="268"/>
      <c r="E16" s="268"/>
      <c r="F16" s="268"/>
      <c r="G16" s="268"/>
      <c r="H16" s="268"/>
      <c r="I16" s="268"/>
      <c r="J16" s="268"/>
      <c r="K16" s="269"/>
    </row>
    <row r="17" spans="1:11" ht="15" customHeight="1">
      <c r="A17" s="267"/>
      <c r="B17" s="268"/>
      <c r="C17" s="268"/>
      <c r="D17" s="268"/>
      <c r="E17" s="268"/>
      <c r="F17" s="268"/>
      <c r="G17" s="268"/>
      <c r="H17" s="268"/>
      <c r="I17" s="268"/>
      <c r="J17" s="268"/>
      <c r="K17" s="269"/>
    </row>
    <row r="18" spans="1:11" ht="15" customHeight="1">
      <c r="A18" s="267"/>
      <c r="B18" s="268"/>
      <c r="C18" s="268"/>
      <c r="D18" s="268"/>
      <c r="E18" s="268"/>
      <c r="F18" s="268"/>
      <c r="G18" s="268"/>
      <c r="H18" s="268"/>
      <c r="I18" s="268"/>
      <c r="J18" s="268"/>
      <c r="K18" s="269"/>
    </row>
    <row r="19" spans="1:11" ht="15" customHeight="1">
      <c r="A19" s="267"/>
      <c r="B19" s="268"/>
      <c r="C19" s="268"/>
      <c r="D19" s="268"/>
      <c r="E19" s="268"/>
      <c r="F19" s="268"/>
      <c r="G19" s="268"/>
      <c r="H19" s="268"/>
      <c r="I19" s="268"/>
      <c r="J19" s="268"/>
      <c r="K19" s="269"/>
    </row>
    <row r="20" spans="1:11" ht="15" customHeight="1">
      <c r="A20" s="267"/>
      <c r="B20" s="268"/>
      <c r="C20" s="268"/>
      <c r="D20" s="268"/>
      <c r="E20" s="268"/>
      <c r="F20" s="268"/>
      <c r="G20" s="268"/>
      <c r="H20" s="268"/>
      <c r="I20" s="268"/>
      <c r="J20" s="268"/>
      <c r="K20" s="269"/>
    </row>
    <row r="21" spans="1:11" ht="15" customHeight="1">
      <c r="A21" s="267"/>
      <c r="B21" s="268"/>
      <c r="C21" s="268"/>
      <c r="D21" s="268"/>
      <c r="E21" s="268"/>
      <c r="F21" s="268"/>
      <c r="G21" s="268"/>
      <c r="H21" s="268"/>
      <c r="I21" s="268"/>
      <c r="J21" s="268"/>
      <c r="K21" s="269"/>
    </row>
    <row r="22" spans="1:11" ht="15" customHeight="1">
      <c r="A22" s="19"/>
      <c r="B22" s="1"/>
      <c r="C22" s="1"/>
      <c r="D22" s="1"/>
      <c r="E22" s="1"/>
      <c r="F22" s="1"/>
      <c r="G22" s="1"/>
      <c r="H22" s="1"/>
      <c r="I22" s="1"/>
      <c r="J22" s="1"/>
      <c r="K22" s="20"/>
    </row>
    <row r="23" spans="1:11" ht="15">
      <c r="A23" s="19"/>
      <c r="B23" s="1"/>
      <c r="C23" s="1"/>
      <c r="D23" s="1"/>
      <c r="E23" s="1"/>
      <c r="F23" s="1"/>
      <c r="G23" s="1"/>
      <c r="H23" s="1"/>
      <c r="I23" s="1"/>
      <c r="J23" s="1"/>
      <c r="K23" s="20"/>
    </row>
    <row r="24" spans="1:11" ht="15">
      <c r="A24" s="19"/>
      <c r="B24" s="1"/>
      <c r="C24" s="1"/>
      <c r="D24" s="1"/>
      <c r="E24" s="1"/>
      <c r="F24" s="1"/>
      <c r="G24" s="1"/>
      <c r="H24" s="1"/>
      <c r="I24" s="1"/>
      <c r="J24" s="1"/>
      <c r="K24" s="20"/>
    </row>
    <row r="25" spans="1:11" ht="15">
      <c r="A25" s="19"/>
      <c r="B25" s="1"/>
      <c r="C25" s="1"/>
      <c r="D25" s="1"/>
      <c r="E25" s="1"/>
      <c r="F25" s="1"/>
      <c r="G25" s="1"/>
      <c r="H25" s="1"/>
      <c r="I25" s="1"/>
      <c r="J25" s="1"/>
      <c r="K25" s="20"/>
    </row>
    <row r="26" spans="1:11" ht="15">
      <c r="A26" s="19"/>
      <c r="B26" s="1"/>
      <c r="C26" s="1"/>
      <c r="D26" s="1"/>
      <c r="E26" s="1"/>
      <c r="F26" s="1"/>
      <c r="G26" s="1"/>
      <c r="H26" s="1"/>
      <c r="I26" s="1"/>
      <c r="J26" s="1"/>
      <c r="K26" s="20"/>
    </row>
    <row r="27" spans="1:11" ht="15">
      <c r="A27" s="19"/>
      <c r="B27" s="1"/>
      <c r="C27" s="1"/>
      <c r="D27" s="1"/>
      <c r="E27" s="1"/>
      <c r="F27" s="1"/>
      <c r="G27" s="1"/>
      <c r="H27" s="1"/>
      <c r="I27" s="1"/>
      <c r="J27" s="1"/>
      <c r="K27" s="20"/>
    </row>
    <row r="28" spans="1:11" ht="15">
      <c r="A28" s="19"/>
      <c r="B28" s="1"/>
      <c r="C28" s="1"/>
      <c r="D28" s="1"/>
      <c r="E28" s="1"/>
      <c r="F28" s="1"/>
      <c r="G28" s="1"/>
      <c r="H28" s="1"/>
      <c r="I28" s="1"/>
      <c r="J28" s="1"/>
      <c r="K28" s="20"/>
    </row>
    <row r="29" spans="1:11" ht="15">
      <c r="A29" s="19"/>
      <c r="B29" s="1"/>
      <c r="C29" s="1"/>
      <c r="D29" s="1"/>
      <c r="E29" s="1"/>
      <c r="F29" s="1"/>
      <c r="G29" s="15"/>
      <c r="H29" s="1"/>
      <c r="I29" s="1"/>
      <c r="J29" s="1"/>
      <c r="K29" s="20"/>
    </row>
    <row r="30" spans="1:11" ht="15">
      <c r="A30" s="19"/>
      <c r="B30" s="1"/>
      <c r="C30" s="1"/>
      <c r="D30" s="1"/>
      <c r="E30" s="1"/>
      <c r="F30" s="1"/>
      <c r="G30" s="1"/>
      <c r="H30" s="1"/>
      <c r="I30" s="1"/>
      <c r="J30" s="1"/>
      <c r="K30" s="20"/>
    </row>
    <row r="31" spans="1:11" ht="15">
      <c r="A31" s="19"/>
      <c r="B31" s="1"/>
      <c r="C31" s="1"/>
      <c r="D31" s="1"/>
      <c r="E31" s="1"/>
      <c r="F31" s="1"/>
      <c r="G31" s="1"/>
      <c r="H31" s="1"/>
      <c r="I31" s="1"/>
      <c r="J31" s="1"/>
      <c r="K31" s="20"/>
    </row>
    <row r="32" spans="1:11" ht="15">
      <c r="A32" s="19"/>
      <c r="B32" s="1"/>
      <c r="C32" s="1"/>
      <c r="D32" s="1"/>
      <c r="E32" s="1"/>
      <c r="F32" s="1"/>
      <c r="G32" s="1"/>
      <c r="H32" s="1"/>
      <c r="I32" s="1"/>
      <c r="J32" s="1"/>
      <c r="K32" s="20"/>
    </row>
    <row r="33" spans="1:11" ht="15">
      <c r="A33" s="19"/>
      <c r="B33" s="1"/>
      <c r="C33" s="1"/>
      <c r="D33" s="1"/>
      <c r="E33" s="1"/>
      <c r="F33" s="1"/>
      <c r="G33" s="1"/>
      <c r="H33" s="1"/>
      <c r="I33" s="1"/>
      <c r="J33" s="1"/>
      <c r="K33" s="20"/>
    </row>
    <row r="34" spans="1:11" ht="15">
      <c r="A34" s="19"/>
      <c r="B34" s="1"/>
      <c r="C34" s="1"/>
      <c r="D34" s="1"/>
      <c r="E34" s="1"/>
      <c r="F34" s="1"/>
      <c r="G34" s="1"/>
      <c r="H34" s="1"/>
      <c r="I34" s="1"/>
      <c r="J34" s="1"/>
      <c r="K34" s="20"/>
    </row>
    <row r="35" spans="1:11" ht="15">
      <c r="A35" s="19"/>
      <c r="B35" s="1"/>
      <c r="C35" s="1"/>
      <c r="D35" s="1"/>
      <c r="E35" s="1"/>
      <c r="F35" s="1"/>
      <c r="G35" s="1"/>
      <c r="H35" s="1"/>
      <c r="I35" s="1"/>
      <c r="J35" s="1"/>
      <c r="K35" s="20"/>
    </row>
    <row r="36" spans="1:11" ht="15">
      <c r="A36" s="19"/>
      <c r="B36" s="1"/>
      <c r="C36" s="1"/>
      <c r="D36" s="1"/>
      <c r="E36" s="1"/>
      <c r="F36" s="1"/>
      <c r="G36" s="1"/>
      <c r="H36" s="1"/>
      <c r="I36" s="1"/>
      <c r="J36" s="1"/>
      <c r="K36" s="20"/>
    </row>
    <row r="37" spans="1:11" ht="15">
      <c r="A37" s="19"/>
      <c r="B37" s="1"/>
      <c r="C37" s="1"/>
      <c r="D37" s="1"/>
      <c r="E37" s="1"/>
      <c r="F37" s="1"/>
      <c r="G37" s="1"/>
      <c r="H37" s="1"/>
      <c r="I37" s="1"/>
      <c r="J37" s="1"/>
      <c r="K37" s="20"/>
    </row>
    <row r="38" spans="1:11" ht="15">
      <c r="A38" s="19"/>
      <c r="B38" s="1"/>
      <c r="C38" s="1"/>
      <c r="D38" s="1"/>
      <c r="E38" s="1"/>
      <c r="F38" s="1"/>
      <c r="G38" s="1"/>
      <c r="H38" s="1"/>
      <c r="I38" s="1"/>
      <c r="J38" s="1"/>
      <c r="K38" s="20"/>
    </row>
    <row r="39" spans="1:11" ht="15">
      <c r="A39" s="19"/>
      <c r="B39" s="1"/>
      <c r="C39" s="1"/>
      <c r="D39" s="1"/>
      <c r="E39" s="1"/>
      <c r="F39" s="1"/>
      <c r="G39" s="1"/>
      <c r="H39" s="1"/>
      <c r="I39" s="1"/>
      <c r="J39" s="1"/>
      <c r="K39" s="20"/>
    </row>
    <row r="40" spans="1:11" ht="18.75" customHeight="1">
      <c r="A40" s="19"/>
      <c r="B40" s="1"/>
      <c r="C40" s="1"/>
      <c r="D40" s="270" t="s">
        <v>245</v>
      </c>
      <c r="E40" s="270"/>
      <c r="F40" s="270"/>
      <c r="G40" s="270"/>
      <c r="H40" s="270"/>
      <c r="I40" s="1"/>
      <c r="J40" s="1"/>
      <c r="K40" s="20"/>
    </row>
    <row r="41" spans="1:11" ht="15">
      <c r="A41" s="19"/>
      <c r="B41" s="1"/>
      <c r="C41" s="1"/>
      <c r="D41" s="1"/>
      <c r="E41" s="1"/>
      <c r="F41" s="1"/>
      <c r="G41" s="1"/>
      <c r="H41" s="1"/>
      <c r="I41" s="1"/>
      <c r="J41" s="1"/>
      <c r="K41" s="20"/>
    </row>
    <row r="42" spans="1:11" ht="15">
      <c r="A42" s="19"/>
      <c r="B42" s="1"/>
      <c r="C42" s="1"/>
      <c r="D42" s="1"/>
      <c r="E42" s="1"/>
      <c r="F42" s="1"/>
      <c r="G42" s="1"/>
      <c r="H42" s="1"/>
      <c r="I42" s="1"/>
      <c r="J42" s="1"/>
      <c r="K42" s="20"/>
    </row>
    <row r="43" spans="1:11" ht="15">
      <c r="A43" s="19"/>
      <c r="B43" s="1"/>
      <c r="C43" s="1"/>
      <c r="D43" s="1"/>
      <c r="E43" s="1"/>
      <c r="F43" s="1"/>
      <c r="G43" s="1"/>
      <c r="H43" s="1"/>
      <c r="I43" s="1"/>
      <c r="J43" s="1"/>
      <c r="K43" s="20"/>
    </row>
    <row r="44" spans="1:11" ht="15.75" thickBot="1">
      <c r="A44" s="21"/>
      <c r="B44" s="22"/>
      <c r="C44" s="22"/>
      <c r="D44" s="22"/>
      <c r="E44" s="22"/>
      <c r="F44" s="22"/>
      <c r="G44" s="22"/>
      <c r="H44" s="22"/>
      <c r="I44" s="22"/>
      <c r="J44" s="22"/>
      <c r="K44" s="23"/>
    </row>
    <row r="45" spans="1:11" ht="15" customHeight="1" thickTop="1">
      <c r="A45" s="266" t="s">
        <v>247</v>
      </c>
      <c r="B45" s="266"/>
      <c r="C45" s="266"/>
      <c r="D45" s="266"/>
      <c r="E45" s="266"/>
      <c r="F45" s="266"/>
      <c r="G45" s="266"/>
      <c r="H45" s="266"/>
      <c r="I45" s="266"/>
      <c r="J45" s="266"/>
      <c r="K45" s="266"/>
    </row>
    <row r="46" spans="1:11" ht="15">
      <c r="A46" s="266"/>
      <c r="B46" s="266"/>
      <c r="C46" s="266"/>
      <c r="D46" s="266"/>
      <c r="E46" s="266"/>
      <c r="F46" s="266"/>
      <c r="G46" s="266"/>
      <c r="H46" s="266"/>
      <c r="I46" s="266"/>
      <c r="J46" s="266"/>
      <c r="K46" s="266"/>
    </row>
    <row r="47" spans="1:11" ht="15">
      <c r="A47" s="266"/>
      <c r="B47" s="266"/>
      <c r="C47" s="266"/>
      <c r="D47" s="266"/>
      <c r="E47" s="266"/>
      <c r="F47" s="266"/>
      <c r="G47" s="266"/>
      <c r="H47" s="266"/>
      <c r="I47" s="266"/>
      <c r="J47" s="266"/>
      <c r="K47" s="266"/>
    </row>
    <row r="48" spans="1:11" ht="45" customHeight="1">
      <c r="A48" s="266"/>
      <c r="B48" s="266"/>
      <c r="C48" s="266"/>
      <c r="D48" s="266"/>
      <c r="E48" s="266"/>
      <c r="F48" s="266"/>
      <c r="G48" s="266"/>
      <c r="H48" s="266"/>
      <c r="I48" s="266"/>
      <c r="J48" s="266"/>
      <c r="K48" s="266"/>
    </row>
  </sheetData>
  <mergeCells count="4">
    <mergeCell ref="A9:K10"/>
    <mergeCell ref="A45:K48"/>
    <mergeCell ref="A15:K21"/>
    <mergeCell ref="D40:H40"/>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workbookViewId="0" topLeftCell="A1">
      <selection activeCell="G21" sqref="G21"/>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287" t="s">
        <v>219</v>
      </c>
      <c r="B1" s="287"/>
      <c r="C1" s="287"/>
      <c r="D1" s="287"/>
      <c r="E1" s="287"/>
      <c r="F1" s="64"/>
      <c r="G1" s="64"/>
    </row>
    <row r="2" ht="15.75" thickBot="1">
      <c r="E2" s="2" t="s">
        <v>32</v>
      </c>
    </row>
    <row r="3" spans="1:11" ht="39" customHeight="1" thickBot="1">
      <c r="A3" s="92" t="s">
        <v>1</v>
      </c>
      <c r="B3" s="109" t="s">
        <v>33</v>
      </c>
      <c r="C3" s="109" t="s">
        <v>49</v>
      </c>
      <c r="D3" s="109" t="s">
        <v>50</v>
      </c>
      <c r="E3" s="110" t="s">
        <v>51</v>
      </c>
      <c r="F3" s="3"/>
      <c r="H3" s="3"/>
      <c r="I3" s="3"/>
      <c r="J3" s="3"/>
      <c r="K3" s="3"/>
    </row>
    <row r="4" spans="1:8" ht="15.75" thickTop="1">
      <c r="A4" s="111"/>
      <c r="B4" s="112" t="s">
        <v>52</v>
      </c>
      <c r="C4" s="204">
        <f>C5+C6+C7+C8+C9+C10+C11+C12++C13+C14+C15</f>
        <v>360323</v>
      </c>
      <c r="D4" s="204">
        <f aca="true" t="shared" si="0" ref="D4:E4">D5+D6+D7+D8+D9+D10+D11+D12++D13+D14+D15</f>
        <v>355071</v>
      </c>
      <c r="E4" s="205">
        <f t="shared" si="0"/>
        <v>294680</v>
      </c>
      <c r="F4" s="169"/>
      <c r="H4" s="3"/>
    </row>
    <row r="5" spans="1:14" ht="13.5" customHeight="1">
      <c r="A5" s="98">
        <v>1</v>
      </c>
      <c r="B5" s="65" t="s">
        <v>73</v>
      </c>
      <c r="C5" s="206">
        <f>'[3]8'!C5</f>
        <v>51896</v>
      </c>
      <c r="D5" s="206">
        <f>'[3]8'!D5</f>
        <v>42636</v>
      </c>
      <c r="E5" s="207">
        <f>'[3]8'!E5</f>
        <v>27928</v>
      </c>
      <c r="F5" s="169"/>
      <c r="G5" s="169"/>
      <c r="J5" s="4"/>
      <c r="K5" s="4"/>
      <c r="L5" s="4"/>
      <c r="N5" s="5"/>
    </row>
    <row r="6" spans="1:14" ht="13.5" customHeight="1">
      <c r="A6" s="98">
        <v>2</v>
      </c>
      <c r="B6" s="65" t="s">
        <v>3</v>
      </c>
      <c r="C6" s="206">
        <f>'[3]8'!C6</f>
        <v>53687</v>
      </c>
      <c r="D6" s="206">
        <f>'[3]8'!D6</f>
        <v>24789</v>
      </c>
      <c r="E6" s="207">
        <f>'[3]8'!E6</f>
        <v>20903</v>
      </c>
      <c r="F6" s="169"/>
      <c r="G6" s="169"/>
      <c r="J6" s="4"/>
      <c r="K6" s="4"/>
      <c r="L6" s="4"/>
      <c r="N6" s="5"/>
    </row>
    <row r="7" spans="1:14" ht="13.5" customHeight="1">
      <c r="A7" s="98">
        <v>3</v>
      </c>
      <c r="B7" s="65" t="s">
        <v>4</v>
      </c>
      <c r="C7" s="206">
        <f>'[3]8'!C7</f>
        <v>43163</v>
      </c>
      <c r="D7" s="206">
        <f>'[3]8'!D7</f>
        <v>19079</v>
      </c>
      <c r="E7" s="207">
        <f>'[3]8'!E7</f>
        <v>56603</v>
      </c>
      <c r="F7" s="169"/>
      <c r="G7" s="169"/>
      <c r="J7" s="4"/>
      <c r="K7" s="4"/>
      <c r="L7" s="4"/>
      <c r="N7" s="5"/>
    </row>
    <row r="8" spans="1:14" ht="13.5" customHeight="1">
      <c r="A8" s="98">
        <v>4</v>
      </c>
      <c r="B8" s="65" t="s">
        <v>5</v>
      </c>
      <c r="C8" s="206">
        <f>'[3]8'!C8</f>
        <v>22420</v>
      </c>
      <c r="D8" s="206">
        <f>'[3]8'!D8</f>
        <v>49117</v>
      </c>
      <c r="E8" s="207">
        <f>'[3]8'!E8</f>
        <v>9243</v>
      </c>
      <c r="F8" s="169"/>
      <c r="G8" s="169"/>
      <c r="J8" s="4"/>
      <c r="K8" s="4"/>
      <c r="L8" s="4"/>
      <c r="N8" s="5"/>
    </row>
    <row r="9" spans="1:14" ht="13.5" customHeight="1">
      <c r="A9" s="98">
        <v>5</v>
      </c>
      <c r="B9" s="65" t="s">
        <v>7</v>
      </c>
      <c r="C9" s="206">
        <f>'[3]8'!C9</f>
        <v>39786</v>
      </c>
      <c r="D9" s="206">
        <f>'[3]8'!D9</f>
        <v>15111</v>
      </c>
      <c r="E9" s="207">
        <f>'[3]8'!E9</f>
        <v>38562</v>
      </c>
      <c r="F9" s="169"/>
      <c r="G9" s="169"/>
      <c r="J9" s="4"/>
      <c r="K9" s="4"/>
      <c r="L9" s="4"/>
      <c r="N9" s="5"/>
    </row>
    <row r="10" spans="1:14" ht="13.5" customHeight="1">
      <c r="A10" s="98">
        <v>6</v>
      </c>
      <c r="B10" s="65" t="s">
        <v>6</v>
      </c>
      <c r="C10" s="206">
        <f>'[3]8'!C10</f>
        <v>34322</v>
      </c>
      <c r="D10" s="206">
        <f>'[3]8'!D10</f>
        <v>33084</v>
      </c>
      <c r="E10" s="207">
        <f>'[3]8'!E10</f>
        <v>29636</v>
      </c>
      <c r="F10" s="169"/>
      <c r="G10" s="169"/>
      <c r="J10" s="4"/>
      <c r="K10" s="4"/>
      <c r="L10" s="4"/>
      <c r="N10" s="5"/>
    </row>
    <row r="11" spans="1:14" ht="13.5" customHeight="1">
      <c r="A11" s="98">
        <v>7</v>
      </c>
      <c r="B11" s="65" t="s">
        <v>243</v>
      </c>
      <c r="C11" s="206">
        <f>'[3]8'!C11</f>
        <v>11040</v>
      </c>
      <c r="D11" s="206">
        <f>'[3]8'!D11</f>
        <v>13249</v>
      </c>
      <c r="E11" s="207">
        <f>'[3]8'!E11</f>
        <v>15737</v>
      </c>
      <c r="F11" s="169"/>
      <c r="G11" s="169"/>
      <c r="J11" s="4"/>
      <c r="K11" s="4"/>
      <c r="L11" s="4"/>
      <c r="N11" s="5"/>
    </row>
    <row r="12" spans="1:14" ht="13.5" customHeight="1">
      <c r="A12" s="98">
        <v>8</v>
      </c>
      <c r="B12" s="65" t="s">
        <v>8</v>
      </c>
      <c r="C12" s="206">
        <f>'[3]8'!C12</f>
        <v>31969</v>
      </c>
      <c r="D12" s="206">
        <f>'[3]8'!D12</f>
        <v>54239</v>
      </c>
      <c r="E12" s="207">
        <f>'[3]8'!E12</f>
        <v>28348</v>
      </c>
      <c r="F12" s="169"/>
      <c r="G12" s="169"/>
      <c r="J12" s="4"/>
      <c r="K12" s="4"/>
      <c r="L12" s="4"/>
      <c r="N12" s="5"/>
    </row>
    <row r="13" spans="1:14" ht="13.5" customHeight="1">
      <c r="A13" s="98">
        <v>9</v>
      </c>
      <c r="B13" s="43" t="s">
        <v>31</v>
      </c>
      <c r="C13" s="206">
        <f>'[3]8'!C13</f>
        <v>22383</v>
      </c>
      <c r="D13" s="206">
        <f>'[3]8'!D13</f>
        <v>25473</v>
      </c>
      <c r="E13" s="207">
        <f>'[3]8'!E13</f>
        <v>28421</v>
      </c>
      <c r="F13" s="169"/>
      <c r="G13" s="169"/>
      <c r="J13" s="4"/>
      <c r="K13" s="4"/>
      <c r="L13" s="4"/>
      <c r="N13" s="5"/>
    </row>
    <row r="14" spans="1:14" ht="13.5" customHeight="1">
      <c r="A14" s="98">
        <v>10</v>
      </c>
      <c r="B14" s="65" t="s">
        <v>229</v>
      </c>
      <c r="C14" s="206">
        <f>'[3]8'!C14</f>
        <v>28631</v>
      </c>
      <c r="D14" s="206">
        <f>'[3]8'!D14</f>
        <v>14873</v>
      </c>
      <c r="E14" s="207">
        <f>'[3]8'!E14</f>
        <v>49718</v>
      </c>
      <c r="F14" s="169"/>
      <c r="G14" s="169"/>
      <c r="J14" s="4"/>
      <c r="K14" s="4"/>
      <c r="L14" s="4"/>
      <c r="N14" s="5"/>
    </row>
    <row r="15" spans="1:14" ht="13.5" customHeight="1">
      <c r="A15" s="98">
        <v>11</v>
      </c>
      <c r="B15" s="65" t="s">
        <v>232</v>
      </c>
      <c r="C15" s="206">
        <f>'[3]8'!C15</f>
        <v>21026</v>
      </c>
      <c r="D15" s="206">
        <f>'[3]8'!D15</f>
        <v>63421</v>
      </c>
      <c r="E15" s="207">
        <f>'[3]8'!E15</f>
        <v>-10419</v>
      </c>
      <c r="F15" s="169"/>
      <c r="G15" s="169"/>
      <c r="J15" s="4"/>
      <c r="K15" s="4"/>
      <c r="L15" s="4"/>
      <c r="N15" s="5"/>
    </row>
    <row r="16" spans="1:14" ht="13.5" customHeight="1">
      <c r="A16" s="111"/>
      <c r="B16" s="113" t="s">
        <v>39</v>
      </c>
      <c r="C16" s="146">
        <f>C17+C18+C19+C20+C21</f>
        <v>54496</v>
      </c>
      <c r="D16" s="146">
        <f aca="true" t="shared" si="1" ref="D16:E16">D17+D18+D19+D20+D21</f>
        <v>71363</v>
      </c>
      <c r="E16" s="205">
        <f t="shared" si="1"/>
        <v>29107</v>
      </c>
      <c r="F16" s="169"/>
      <c r="G16" s="169"/>
      <c r="J16" s="4"/>
      <c r="K16" s="4"/>
      <c r="L16" s="4"/>
      <c r="N16" s="5"/>
    </row>
    <row r="17" spans="1:14" ht="13.5" customHeight="1">
      <c r="A17" s="98">
        <v>12</v>
      </c>
      <c r="B17" s="65" t="s">
        <v>28</v>
      </c>
      <c r="C17" s="141">
        <f>'[3]8'!C17</f>
        <v>13132</v>
      </c>
      <c r="D17" s="141">
        <f>'[3]8'!D17</f>
        <v>14527</v>
      </c>
      <c r="E17" s="208">
        <f>'[3]8'!E17</f>
        <v>14539</v>
      </c>
      <c r="F17" s="169"/>
      <c r="G17" s="169"/>
      <c r="I17" s="6"/>
      <c r="J17" s="4"/>
      <c r="K17" s="4"/>
      <c r="L17" s="4"/>
      <c r="N17" s="5"/>
    </row>
    <row r="18" spans="1:14" ht="13.5" customHeight="1" thickBot="1">
      <c r="A18" s="98">
        <v>13</v>
      </c>
      <c r="B18" s="65" t="s">
        <v>26</v>
      </c>
      <c r="C18" s="141">
        <f>'[3]8'!C18</f>
        <v>11259</v>
      </c>
      <c r="D18" s="141">
        <f>'[3]8'!D18</f>
        <v>13650</v>
      </c>
      <c r="E18" s="208">
        <f>'[3]8'!E18</f>
        <v>3079</v>
      </c>
      <c r="F18" s="169"/>
      <c r="G18" s="169"/>
      <c r="I18" s="7"/>
      <c r="J18" s="4"/>
      <c r="K18" s="4"/>
      <c r="L18" s="4"/>
      <c r="N18" s="5"/>
    </row>
    <row r="19" spans="1:7" ht="13.5" customHeight="1" thickTop="1">
      <c r="A19" s="98">
        <v>14</v>
      </c>
      <c r="B19" s="65" t="s">
        <v>29</v>
      </c>
      <c r="C19" s="141">
        <f>'[3]8'!C19</f>
        <v>11182</v>
      </c>
      <c r="D19" s="141">
        <f>'[3]8'!D19</f>
        <v>14381</v>
      </c>
      <c r="E19" s="208">
        <f>'[3]8'!E19</f>
        <v>2526</v>
      </c>
      <c r="F19" s="169"/>
      <c r="G19" s="169"/>
    </row>
    <row r="20" spans="1:7" ht="13.5" customHeight="1">
      <c r="A20" s="98">
        <v>15</v>
      </c>
      <c r="B20" s="65" t="s">
        <v>30</v>
      </c>
      <c r="C20" s="141">
        <f>'[3]8'!C20</f>
        <v>7896</v>
      </c>
      <c r="D20" s="141">
        <f>'[3]8'!D20</f>
        <v>19718</v>
      </c>
      <c r="E20" s="208">
        <f>'[3]8'!E20</f>
        <v>1133</v>
      </c>
      <c r="F20" s="169"/>
      <c r="G20" s="169"/>
    </row>
    <row r="21" spans="1:7" ht="13.5" customHeight="1">
      <c r="A21" s="148">
        <v>16</v>
      </c>
      <c r="B21" s="151" t="s">
        <v>230</v>
      </c>
      <c r="C21" s="141">
        <f>'[3]8'!C21</f>
        <v>11027</v>
      </c>
      <c r="D21" s="141">
        <f>'[3]8'!D21</f>
        <v>9087</v>
      </c>
      <c r="E21" s="208">
        <f>'[3]8'!E21</f>
        <v>7830</v>
      </c>
      <c r="F21" s="169"/>
      <c r="G21" s="169"/>
    </row>
    <row r="22" spans="1:7" ht="13.5" customHeight="1" thickBot="1">
      <c r="A22" s="99"/>
      <c r="B22" s="114" t="s">
        <v>11</v>
      </c>
      <c r="C22" s="171">
        <f>C4+C16</f>
        <v>414819</v>
      </c>
      <c r="D22" s="171">
        <f aca="true" t="shared" si="2" ref="D22:E22">D4+D16</f>
        <v>426434</v>
      </c>
      <c r="E22" s="199">
        <f t="shared" si="2"/>
        <v>323787</v>
      </c>
      <c r="F22" s="169"/>
      <c r="G22" s="169"/>
    </row>
    <row r="45" spans="1:11" ht="15">
      <c r="A45" s="244"/>
      <c r="B45" s="244"/>
      <c r="C45" s="244"/>
      <c r="D45" s="244"/>
      <c r="E45" s="244"/>
      <c r="F45" s="244"/>
      <c r="G45" s="244"/>
      <c r="H45" s="244"/>
      <c r="I45" s="244"/>
      <c r="J45" s="244"/>
      <c r="K45" s="244"/>
    </row>
    <row r="46" spans="1:11" ht="15">
      <c r="A46" s="244"/>
      <c r="B46" s="244"/>
      <c r="C46" s="244"/>
      <c r="D46" s="244"/>
      <c r="E46" s="244"/>
      <c r="F46" s="244"/>
      <c r="G46" s="244"/>
      <c r="H46" s="244"/>
      <c r="I46" s="244"/>
      <c r="J46" s="244"/>
      <c r="K46" s="244"/>
    </row>
    <row r="47" spans="1:11" ht="15">
      <c r="A47" s="244"/>
      <c r="B47" s="244"/>
      <c r="C47" s="244"/>
      <c r="D47" s="244"/>
      <c r="E47" s="244"/>
      <c r="F47" s="244"/>
      <c r="G47" s="244"/>
      <c r="H47" s="244"/>
      <c r="I47" s="244"/>
      <c r="J47" s="244"/>
      <c r="K47" s="244"/>
    </row>
    <row r="48" spans="1:11" ht="15">
      <c r="A48" s="244"/>
      <c r="B48" s="244"/>
      <c r="C48" s="244"/>
      <c r="D48" s="244"/>
      <c r="E48" s="244"/>
      <c r="F48" s="244"/>
      <c r="G48" s="244"/>
      <c r="H48" s="244"/>
      <c r="I48" s="244"/>
      <c r="J48" s="244"/>
      <c r="K48" s="244"/>
    </row>
  </sheetData>
  <mergeCells count="1">
    <mergeCell ref="A1:E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showGridLines="0" zoomScale="80" zoomScaleNormal="80" workbookViewId="0" topLeftCell="A1">
      <selection activeCell="W19" sqref="W19"/>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20" t="s">
        <v>211</v>
      </c>
      <c r="B1" s="320"/>
      <c r="C1" s="320"/>
      <c r="D1" s="320"/>
      <c r="E1" s="320"/>
      <c r="F1" s="320"/>
      <c r="G1" s="320"/>
      <c r="H1" s="320"/>
      <c r="I1" s="320"/>
      <c r="J1" s="320"/>
      <c r="K1" s="320"/>
      <c r="L1" s="320"/>
      <c r="M1" s="320"/>
      <c r="N1" s="320"/>
      <c r="O1" s="320"/>
      <c r="P1" s="320"/>
      <c r="Q1" s="320"/>
      <c r="R1" s="320"/>
      <c r="S1" s="320"/>
      <c r="T1" s="320"/>
      <c r="U1" s="165"/>
    </row>
    <row r="2" spans="2:20" ht="15.75" thickBot="1">
      <c r="B2" s="161"/>
      <c r="C2" s="161"/>
      <c r="D2" s="161"/>
      <c r="E2" s="161"/>
      <c r="F2" s="161"/>
      <c r="G2" s="161"/>
      <c r="H2" s="161"/>
      <c r="I2" s="161"/>
      <c r="J2" s="161"/>
      <c r="K2" s="161"/>
      <c r="L2" s="161"/>
      <c r="N2" s="161"/>
      <c r="O2" s="161"/>
      <c r="P2" s="161"/>
      <c r="Q2" s="161"/>
      <c r="R2" s="161"/>
      <c r="T2" s="9" t="s">
        <v>0</v>
      </c>
    </row>
    <row r="3" spans="1:20" ht="27" customHeight="1">
      <c r="A3" s="69"/>
      <c r="B3" s="321" t="s">
        <v>2</v>
      </c>
      <c r="C3" s="322"/>
      <c r="D3" s="322"/>
      <c r="E3" s="322"/>
      <c r="F3" s="322"/>
      <c r="G3" s="322"/>
      <c r="H3" s="322"/>
      <c r="I3" s="322"/>
      <c r="J3" s="322"/>
      <c r="K3" s="322"/>
      <c r="L3" s="323"/>
      <c r="M3" s="324" t="s">
        <v>53</v>
      </c>
      <c r="N3" s="321" t="s">
        <v>24</v>
      </c>
      <c r="O3" s="322"/>
      <c r="P3" s="322"/>
      <c r="Q3" s="322"/>
      <c r="R3" s="323"/>
      <c r="S3" s="324" t="s">
        <v>54</v>
      </c>
      <c r="T3" s="326" t="s">
        <v>11</v>
      </c>
    </row>
    <row r="4" spans="1:20" ht="23.25" customHeight="1">
      <c r="A4" s="70"/>
      <c r="B4" s="71" t="s">
        <v>73</v>
      </c>
      <c r="C4" s="260" t="s">
        <v>3</v>
      </c>
      <c r="D4" s="159" t="s">
        <v>4</v>
      </c>
      <c r="E4" s="260" t="s">
        <v>5</v>
      </c>
      <c r="F4" s="260" t="s">
        <v>7</v>
      </c>
      <c r="G4" s="260" t="s">
        <v>6</v>
      </c>
      <c r="H4" s="159" t="s">
        <v>243</v>
      </c>
      <c r="I4" s="260" t="s">
        <v>8</v>
      </c>
      <c r="J4" s="159" t="s">
        <v>9</v>
      </c>
      <c r="K4" s="260" t="s">
        <v>229</v>
      </c>
      <c r="L4" s="260" t="s">
        <v>236</v>
      </c>
      <c r="M4" s="325"/>
      <c r="N4" s="260" t="s">
        <v>28</v>
      </c>
      <c r="O4" s="260" t="s">
        <v>26</v>
      </c>
      <c r="P4" s="260" t="s">
        <v>29</v>
      </c>
      <c r="Q4" s="260" t="s">
        <v>30</v>
      </c>
      <c r="R4" s="260" t="s">
        <v>230</v>
      </c>
      <c r="S4" s="325"/>
      <c r="T4" s="327"/>
    </row>
    <row r="5" spans="1:23" ht="25.5">
      <c r="A5" s="73" t="s">
        <v>237</v>
      </c>
      <c r="B5" s="145">
        <f>'[3]9'!B5</f>
        <v>0</v>
      </c>
      <c r="C5" s="145">
        <f>'[3]9'!C5</f>
        <v>0</v>
      </c>
      <c r="D5" s="145">
        <f>'[3]9'!D5</f>
        <v>0</v>
      </c>
      <c r="E5" s="145">
        <f>'[3]9'!E5</f>
        <v>0</v>
      </c>
      <c r="F5" s="145">
        <f>'[3]9'!F5</f>
        <v>0</v>
      </c>
      <c r="G5" s="145">
        <f>'[3]9'!G5</f>
        <v>0</v>
      </c>
      <c r="H5" s="145">
        <f>'[3]9'!H5</f>
        <v>0</v>
      </c>
      <c r="I5" s="145">
        <f>'[3]9'!I5</f>
        <v>0</v>
      </c>
      <c r="J5" s="145">
        <f>'[3]9'!J5</f>
        <v>0</v>
      </c>
      <c r="K5" s="145">
        <f>'[3]9'!K5</f>
        <v>0</v>
      </c>
      <c r="L5" s="145">
        <f>'[3]9'!L5</f>
        <v>0</v>
      </c>
      <c r="M5" s="247">
        <f>SUM(B5:L5)</f>
        <v>0</v>
      </c>
      <c r="N5" s="145">
        <f>'[3]9'!N5</f>
        <v>0</v>
      </c>
      <c r="O5" s="145">
        <f>'[3]9'!O5</f>
        <v>0</v>
      </c>
      <c r="P5" s="145">
        <f>'[3]9'!P5</f>
        <v>0</v>
      </c>
      <c r="Q5" s="145">
        <f>'[3]9'!Q5</f>
        <v>0</v>
      </c>
      <c r="R5" s="145">
        <f>'[3]9'!R5</f>
        <v>0</v>
      </c>
      <c r="S5" s="247">
        <f>SUM(N5:R5)</f>
        <v>0</v>
      </c>
      <c r="T5" s="245">
        <f>S5+M5</f>
        <v>0</v>
      </c>
      <c r="U5" s="14"/>
      <c r="V5" s="14"/>
      <c r="W5" s="8" t="s">
        <v>225</v>
      </c>
    </row>
    <row r="6" spans="1:22" ht="25.5">
      <c r="A6" s="73" t="s">
        <v>238</v>
      </c>
      <c r="B6" s="145">
        <f>'[3]9'!B6</f>
        <v>837307</v>
      </c>
      <c r="C6" s="145">
        <f>'[3]9'!C6</f>
        <v>150766.05616110595</v>
      </c>
      <c r="D6" s="145">
        <f>'[3]9'!D6</f>
        <v>219703.37395350868</v>
      </c>
      <c r="E6" s="145">
        <f>'[3]9'!E6</f>
        <v>222300.28887434214</v>
      </c>
      <c r="F6" s="145">
        <f>'[3]9'!F6</f>
        <v>195326</v>
      </c>
      <c r="G6" s="145">
        <f>'[3]9'!G6</f>
        <v>247036.938</v>
      </c>
      <c r="H6" s="145">
        <f>'[3]9'!H6</f>
        <v>452051.748</v>
      </c>
      <c r="I6" s="145">
        <f>'[3]9'!I6</f>
        <v>184002.981</v>
      </c>
      <c r="J6" s="145">
        <f>'[3]9'!J6</f>
        <v>8202</v>
      </c>
      <c r="K6" s="145">
        <f>'[3]9'!K6</f>
        <v>0</v>
      </c>
      <c r="L6" s="145">
        <f>'[3]9'!L6</f>
        <v>397005</v>
      </c>
      <c r="M6" s="247">
        <f aca="true" t="shared" si="0" ref="M6:M12">SUM(B6:L6)</f>
        <v>2913701.3859889572</v>
      </c>
      <c r="N6" s="145">
        <f>'[3]9'!N6</f>
        <v>174925.162</v>
      </c>
      <c r="O6" s="145">
        <f>'[3]9'!O6</f>
        <v>183999</v>
      </c>
      <c r="P6" s="145">
        <f>'[3]9'!P6</f>
        <v>356934</v>
      </c>
      <c r="Q6" s="145">
        <f>'[3]9'!Q6</f>
        <v>215706</v>
      </c>
      <c r="R6" s="145">
        <f>'[3]9'!R6</f>
        <v>245963</v>
      </c>
      <c r="S6" s="247">
        <f aca="true" t="shared" si="1" ref="S6:S12">SUM(N6:R6)</f>
        <v>1177527.162</v>
      </c>
      <c r="T6" s="245">
        <f aca="true" t="shared" si="2" ref="T6:T12">S6+M6</f>
        <v>4091228.5479889573</v>
      </c>
      <c r="U6" s="14"/>
      <c r="V6" s="14"/>
    </row>
    <row r="7" spans="1:21" ht="15">
      <c r="A7" s="73" t="s">
        <v>55</v>
      </c>
      <c r="B7" s="145">
        <f>'[3]9'!B7</f>
        <v>1730</v>
      </c>
      <c r="C7" s="145">
        <f>'[3]9'!C7</f>
        <v>175.4238834241659</v>
      </c>
      <c r="D7" s="145">
        <f>'[3]9'!D7</f>
        <v>0</v>
      </c>
      <c r="E7" s="145">
        <f>'[3]9'!E7</f>
        <v>14475.36764763158</v>
      </c>
      <c r="F7" s="145">
        <f>'[3]9'!F7</f>
        <v>0</v>
      </c>
      <c r="G7" s="145">
        <f>'[3]9'!G7</f>
        <v>0</v>
      </c>
      <c r="H7" s="145">
        <f>'[3]9'!H7</f>
        <v>0</v>
      </c>
      <c r="I7" s="145">
        <f>'[3]9'!I7</f>
        <v>0</v>
      </c>
      <c r="J7" s="145">
        <f>'[3]9'!J7</f>
        <v>11657.5</v>
      </c>
      <c r="K7" s="145">
        <f>'[3]9'!K7</f>
        <v>0</v>
      </c>
      <c r="L7" s="145">
        <f>'[3]9'!L7</f>
        <v>0</v>
      </c>
      <c r="M7" s="247">
        <f t="shared" si="0"/>
        <v>28038.291531055744</v>
      </c>
      <c r="N7" s="145">
        <f>'[3]9'!N7</f>
        <v>0</v>
      </c>
      <c r="O7" s="145">
        <f>'[3]9'!O7</f>
        <v>0</v>
      </c>
      <c r="P7" s="145">
        <f>'[3]9'!P7</f>
        <v>0</v>
      </c>
      <c r="Q7" s="145">
        <f>'[3]9'!Q7</f>
        <v>0</v>
      </c>
      <c r="R7" s="145">
        <f>'[3]9'!R7</f>
        <v>0</v>
      </c>
      <c r="S7" s="247">
        <f t="shared" si="1"/>
        <v>0</v>
      </c>
      <c r="T7" s="245">
        <f t="shared" si="2"/>
        <v>28038.291531055744</v>
      </c>
      <c r="U7" s="14"/>
    </row>
    <row r="8" spans="1:21" ht="25.5">
      <c r="A8" s="73" t="s">
        <v>239</v>
      </c>
      <c r="B8" s="145">
        <f>'[3]9'!B8</f>
        <v>16904</v>
      </c>
      <c r="C8" s="145">
        <f>'[3]9'!C8</f>
        <v>0</v>
      </c>
      <c r="D8" s="145">
        <f>'[3]9'!D8</f>
        <v>12504.482477791116</v>
      </c>
      <c r="E8" s="145">
        <f>'[3]9'!E8</f>
        <v>0</v>
      </c>
      <c r="F8" s="145">
        <f>'[3]9'!F8</f>
        <v>0</v>
      </c>
      <c r="G8" s="145">
        <f>'[3]9'!G8</f>
        <v>0</v>
      </c>
      <c r="H8" s="145">
        <f>'[3]9'!H8</f>
        <v>0</v>
      </c>
      <c r="I8" s="145">
        <f>'[3]9'!I8</f>
        <v>0</v>
      </c>
      <c r="J8" s="145">
        <f>'[3]9'!J8</f>
        <v>0</v>
      </c>
      <c r="K8" s="145">
        <f>'[3]9'!K8</f>
        <v>0</v>
      </c>
      <c r="L8" s="145">
        <f>'[3]9'!L8</f>
        <v>0</v>
      </c>
      <c r="M8" s="247">
        <f t="shared" si="0"/>
        <v>29408.482477791116</v>
      </c>
      <c r="N8" s="145">
        <f>'[3]9'!N8</f>
        <v>0</v>
      </c>
      <c r="O8" s="145">
        <f>'[3]9'!O8</f>
        <v>0</v>
      </c>
      <c r="P8" s="145">
        <f>'[3]9'!P8</f>
        <v>0</v>
      </c>
      <c r="Q8" s="145">
        <f>'[3]9'!Q8</f>
        <v>0</v>
      </c>
      <c r="R8" s="145">
        <f>'[3]9'!R8</f>
        <v>0</v>
      </c>
      <c r="S8" s="247">
        <f t="shared" si="1"/>
        <v>0</v>
      </c>
      <c r="T8" s="245">
        <f t="shared" si="2"/>
        <v>29408.482477791116</v>
      </c>
      <c r="U8" s="14"/>
    </row>
    <row r="9" spans="1:21" ht="25.5">
      <c r="A9" s="73" t="s">
        <v>240</v>
      </c>
      <c r="B9" s="145">
        <f>'[3]9'!B9</f>
        <v>1024</v>
      </c>
      <c r="C9" s="145">
        <f>'[3]9'!C9</f>
        <v>0</v>
      </c>
      <c r="D9" s="145">
        <f>'[3]9'!D9</f>
        <v>0</v>
      </c>
      <c r="E9" s="145">
        <f>'[3]9'!E9</f>
        <v>0</v>
      </c>
      <c r="F9" s="145">
        <f>'[3]9'!F9</f>
        <v>0</v>
      </c>
      <c r="G9" s="145">
        <f>'[3]9'!G9</f>
        <v>0</v>
      </c>
      <c r="H9" s="145">
        <f>'[3]9'!H9</f>
        <v>0</v>
      </c>
      <c r="I9" s="145">
        <f>'[3]9'!I9</f>
        <v>0</v>
      </c>
      <c r="J9" s="145">
        <f>'[3]9'!J9</f>
        <v>0</v>
      </c>
      <c r="K9" s="145">
        <f>'[3]9'!K9</f>
        <v>953546.883</v>
      </c>
      <c r="L9" s="145">
        <f>'[3]9'!L9</f>
        <v>35716</v>
      </c>
      <c r="M9" s="247">
        <f t="shared" si="0"/>
        <v>990286.883</v>
      </c>
      <c r="N9" s="145">
        <f>'[3]9'!N9</f>
        <v>9206.588</v>
      </c>
      <c r="O9" s="145">
        <f>'[3]9'!O9</f>
        <v>0</v>
      </c>
      <c r="P9" s="145">
        <f>'[3]9'!P9</f>
        <v>0</v>
      </c>
      <c r="Q9" s="145">
        <f>'[3]9'!Q9</f>
        <v>0</v>
      </c>
      <c r="R9" s="145">
        <f>'[3]9'!R9</f>
        <v>61628</v>
      </c>
      <c r="S9" s="247">
        <f t="shared" si="1"/>
        <v>70834.588</v>
      </c>
      <c r="T9" s="245">
        <f t="shared" si="2"/>
        <v>1061121.4710000001</v>
      </c>
      <c r="U9" s="14"/>
    </row>
    <row r="10" spans="1:20" ht="15">
      <c r="A10" s="73" t="s">
        <v>72</v>
      </c>
      <c r="B10" s="145">
        <f>'[3]9'!B10</f>
        <v>29659</v>
      </c>
      <c r="C10" s="145">
        <f>'[3]9'!C10</f>
        <v>34281.51995546989</v>
      </c>
      <c r="D10" s="145">
        <f>'[3]9'!D10</f>
        <v>1864.8155687002075</v>
      </c>
      <c r="E10" s="145">
        <f>'[3]9'!E10</f>
        <v>1347.274478026316</v>
      </c>
      <c r="F10" s="145">
        <f>'[3]9'!F10</f>
        <v>0</v>
      </c>
      <c r="G10" s="145">
        <f>'[3]9'!G10</f>
        <v>0</v>
      </c>
      <c r="H10" s="145">
        <f>'[3]9'!H10</f>
        <v>0</v>
      </c>
      <c r="I10" s="145">
        <f>'[3]9'!I10</f>
        <v>0</v>
      </c>
      <c r="J10" s="145">
        <f>'[3]9'!J10</f>
        <v>164836.5</v>
      </c>
      <c r="K10" s="145">
        <f>'[3]9'!K10</f>
        <v>0</v>
      </c>
      <c r="L10" s="145">
        <f>'[3]9'!L10</f>
        <v>0</v>
      </c>
      <c r="M10" s="247">
        <f t="shared" si="0"/>
        <v>231989.11000219642</v>
      </c>
      <c r="N10" s="145">
        <f>'[3]9'!N10</f>
        <v>0</v>
      </c>
      <c r="O10" s="145">
        <f>'[3]9'!O10</f>
        <v>0</v>
      </c>
      <c r="P10" s="145">
        <f>'[3]9'!P10</f>
        <v>0</v>
      </c>
      <c r="Q10" s="145">
        <f>'[3]9'!Q10</f>
        <v>0</v>
      </c>
      <c r="R10" s="145">
        <f>'[3]9'!R10</f>
        <v>0</v>
      </c>
      <c r="S10" s="247">
        <f t="shared" si="1"/>
        <v>0</v>
      </c>
      <c r="T10" s="245">
        <f t="shared" si="2"/>
        <v>231989.11000219642</v>
      </c>
    </row>
    <row r="11" spans="1:20" ht="15">
      <c r="A11" s="73" t="s">
        <v>56</v>
      </c>
      <c r="B11" s="145">
        <f>'[3]9'!B11</f>
        <v>1684</v>
      </c>
      <c r="C11" s="145">
        <f>'[3]9'!C11</f>
        <v>0</v>
      </c>
      <c r="D11" s="145">
        <f>'[3]9'!D11</f>
        <v>0</v>
      </c>
      <c r="E11" s="145">
        <f>'[3]9'!E11</f>
        <v>0</v>
      </c>
      <c r="F11" s="145">
        <f>'[3]9'!F11</f>
        <v>0</v>
      </c>
      <c r="G11" s="145">
        <f>'[3]9'!G11</f>
        <v>0</v>
      </c>
      <c r="H11" s="145">
        <f>'[3]9'!H11</f>
        <v>0</v>
      </c>
      <c r="I11" s="145">
        <f>'[3]9'!I11</f>
        <v>0</v>
      </c>
      <c r="J11" s="145">
        <f>'[3]9'!J11</f>
        <v>0</v>
      </c>
      <c r="K11" s="145">
        <f>'[3]9'!K11</f>
        <v>0</v>
      </c>
      <c r="L11" s="145">
        <f>'[3]9'!L11</f>
        <v>0</v>
      </c>
      <c r="M11" s="247">
        <f t="shared" si="0"/>
        <v>1684</v>
      </c>
      <c r="N11" s="145">
        <f>'[3]9'!N11</f>
        <v>0</v>
      </c>
      <c r="O11" s="145">
        <f>'[3]9'!O11</f>
        <v>0</v>
      </c>
      <c r="P11" s="145">
        <f>'[3]9'!P11</f>
        <v>0</v>
      </c>
      <c r="Q11" s="145">
        <f>'[3]9'!Q11</f>
        <v>0</v>
      </c>
      <c r="R11" s="145">
        <f>'[3]9'!R11</f>
        <v>0</v>
      </c>
      <c r="S11" s="247">
        <f t="shared" si="1"/>
        <v>0</v>
      </c>
      <c r="T11" s="245">
        <f t="shared" si="2"/>
        <v>1684</v>
      </c>
    </row>
    <row r="12" spans="1:20" s="251" customFormat="1" ht="15.75" thickBot="1">
      <c r="A12" s="249" t="s">
        <v>11</v>
      </c>
      <c r="B12" s="250">
        <f>'[3]9'!B12</f>
        <v>888308</v>
      </c>
      <c r="C12" s="250">
        <f>'[3]9'!C12</f>
        <v>185223</v>
      </c>
      <c r="D12" s="250">
        <f>'[3]9'!D12</f>
        <v>234072.672</v>
      </c>
      <c r="E12" s="250">
        <f>'[3]9'!E12</f>
        <v>238122.93100000004</v>
      </c>
      <c r="F12" s="250">
        <f>'[3]9'!F12</f>
        <v>195326</v>
      </c>
      <c r="G12" s="250">
        <f>'[3]9'!G12</f>
        <v>247036.938</v>
      </c>
      <c r="H12" s="250">
        <f>'[3]9'!H12</f>
        <v>452051.748</v>
      </c>
      <c r="I12" s="250">
        <f>'[3]9'!I12</f>
        <v>184002.981</v>
      </c>
      <c r="J12" s="250">
        <f>'[3]9'!J12</f>
        <v>184696</v>
      </c>
      <c r="K12" s="250">
        <f>'[3]9'!K12</f>
        <v>953546.883</v>
      </c>
      <c r="L12" s="250">
        <f>'[3]9'!L12</f>
        <v>432721</v>
      </c>
      <c r="M12" s="248">
        <f t="shared" si="0"/>
        <v>4195108.153000001</v>
      </c>
      <c r="N12" s="250">
        <f>'[3]9'!N12</f>
        <v>184131.75</v>
      </c>
      <c r="O12" s="250">
        <f>'[3]9'!O12</f>
        <v>183999</v>
      </c>
      <c r="P12" s="250">
        <f>'[3]9'!P12</f>
        <v>356934</v>
      </c>
      <c r="Q12" s="250">
        <f>'[3]9'!Q12</f>
        <v>215706</v>
      </c>
      <c r="R12" s="250">
        <f>'[3]9'!R12</f>
        <v>307591</v>
      </c>
      <c r="S12" s="248">
        <f t="shared" si="1"/>
        <v>1248361.75</v>
      </c>
      <c r="T12" s="246">
        <f t="shared" si="2"/>
        <v>5443469.903000001</v>
      </c>
    </row>
    <row r="31" spans="2:21" s="160" customFormat="1" ht="15">
      <c r="B31" s="8"/>
      <c r="C31" s="8"/>
      <c r="D31" s="8"/>
      <c r="E31" s="8"/>
      <c r="F31" s="8"/>
      <c r="G31" s="8"/>
      <c r="H31" s="8"/>
      <c r="I31" s="8"/>
      <c r="J31" s="8"/>
      <c r="K31" s="8"/>
      <c r="L31" s="8"/>
      <c r="M31" s="8"/>
      <c r="N31" s="8"/>
      <c r="O31" s="8"/>
      <c r="P31" s="8"/>
      <c r="Q31" s="8"/>
      <c r="R31" s="8"/>
      <c r="S31" s="8"/>
      <c r="T31" s="8"/>
      <c r="U31" s="8"/>
    </row>
    <row r="32" spans="2:21" s="160" customFormat="1" ht="15">
      <c r="B32" s="8"/>
      <c r="C32" s="8"/>
      <c r="D32" s="8"/>
      <c r="E32" s="8"/>
      <c r="F32" s="8"/>
      <c r="G32" s="8"/>
      <c r="H32" s="8"/>
      <c r="I32" s="8"/>
      <c r="J32" s="8"/>
      <c r="K32" s="8"/>
      <c r="L32" s="8"/>
      <c r="M32" s="8"/>
      <c r="N32" s="8"/>
      <c r="O32" s="8"/>
      <c r="P32" s="8"/>
      <c r="Q32" s="8"/>
      <c r="R32" s="8"/>
      <c r="S32" s="8"/>
      <c r="T32" s="8"/>
      <c r="U32" s="8"/>
    </row>
    <row r="33" spans="2:21" s="160" customFormat="1" ht="15">
      <c r="B33" s="8"/>
      <c r="C33" s="8"/>
      <c r="D33" s="8"/>
      <c r="E33" s="8"/>
      <c r="F33" s="8"/>
      <c r="G33" s="8"/>
      <c r="H33" s="8"/>
      <c r="I33" s="8"/>
      <c r="J33" s="8"/>
      <c r="K33" s="8"/>
      <c r="L33" s="8"/>
      <c r="M33" s="8"/>
      <c r="N33" s="8"/>
      <c r="O33" s="8"/>
      <c r="P33" s="8"/>
      <c r="Q33" s="8"/>
      <c r="R33" s="8"/>
      <c r="S33" s="8"/>
      <c r="T33" s="8"/>
      <c r="U33" s="8"/>
    </row>
    <row r="34" ht="15">
      <c r="A34" s="219" t="s">
        <v>248</v>
      </c>
    </row>
    <row r="40" s="135" customFormat="1" ht="15"/>
    <row r="41" s="214" customFormat="1" ht="15"/>
    <row r="42" s="214" customFormat="1" ht="15"/>
    <row r="43" s="214" customFormat="1" ht="15"/>
    <row r="44" s="214" customFormat="1" ht="15"/>
    <row r="45" spans="1:11" s="214" customFormat="1" ht="15">
      <c r="A45" s="242"/>
      <c r="B45" s="242"/>
      <c r="C45" s="242"/>
      <c r="D45" s="242"/>
      <c r="E45" s="242"/>
      <c r="F45" s="242"/>
      <c r="G45" s="242"/>
      <c r="H45" s="242"/>
      <c r="I45" s="242"/>
      <c r="J45" s="242"/>
      <c r="K45" s="242"/>
    </row>
    <row r="46" spans="1:21" s="214" customFormat="1" ht="15">
      <c r="A46" s="242"/>
      <c r="B46" s="243"/>
      <c r="C46" s="243"/>
      <c r="D46" s="243"/>
      <c r="E46" s="243"/>
      <c r="F46" s="243"/>
      <c r="G46" s="243"/>
      <c r="H46" s="243"/>
      <c r="I46" s="243"/>
      <c r="J46" s="243"/>
      <c r="K46" s="243"/>
      <c r="L46" s="160"/>
      <c r="M46" s="160"/>
      <c r="N46" s="160"/>
      <c r="O46" s="160"/>
      <c r="P46" s="160"/>
      <c r="Q46" s="160"/>
      <c r="R46" s="160"/>
      <c r="S46" s="160"/>
      <c r="T46" s="160"/>
      <c r="U46" s="160"/>
    </row>
    <row r="47" spans="1:21" s="214" customFormat="1" ht="15">
      <c r="A47" s="242"/>
      <c r="B47" s="243"/>
      <c r="C47" s="243"/>
      <c r="D47" s="243"/>
      <c r="E47" s="243"/>
      <c r="F47" s="243"/>
      <c r="G47" s="243"/>
      <c r="H47" s="243"/>
      <c r="I47" s="243"/>
      <c r="J47" s="243"/>
      <c r="K47" s="243"/>
      <c r="L47" s="160"/>
      <c r="M47" s="160"/>
      <c r="N47" s="160"/>
      <c r="O47" s="160"/>
      <c r="P47" s="160"/>
      <c r="Q47" s="160"/>
      <c r="R47" s="160"/>
      <c r="S47" s="160"/>
      <c r="T47" s="160"/>
      <c r="U47" s="160"/>
    </row>
    <row r="48" spans="1:11" s="214" customFormat="1" ht="15">
      <c r="A48" s="242"/>
      <c r="B48" s="242"/>
      <c r="C48" s="242"/>
      <c r="D48" s="242"/>
      <c r="E48" s="242"/>
      <c r="F48" s="242"/>
      <c r="G48" s="242"/>
      <c r="H48" s="242"/>
      <c r="I48" s="242"/>
      <c r="J48" s="242"/>
      <c r="K48" s="242"/>
    </row>
    <row r="49" s="214" customFormat="1" ht="15"/>
    <row r="50" s="160" customFormat="1" ht="15"/>
    <row r="51" spans="2:17" s="160" customFormat="1" ht="15">
      <c r="B51" s="218" t="str">
        <f>B4</f>
        <v>Makedonija</v>
      </c>
      <c r="C51" s="218" t="str">
        <f aca="true" t="shared" si="3" ref="C51:L51">C4</f>
        <v>Triglav</v>
      </c>
      <c r="D51" s="218" t="str">
        <f t="shared" si="3"/>
        <v>Sava</v>
      </c>
      <c r="E51" s="218" t="str">
        <f t="shared" si="3"/>
        <v>Evroins</v>
      </c>
      <c r="F51" s="218" t="str">
        <f t="shared" si="3"/>
        <v>Eurolink</v>
      </c>
      <c r="G51" s="218" t="str">
        <f t="shared" si="3"/>
        <v>Winner</v>
      </c>
      <c r="H51" s="218" t="str">
        <f t="shared" si="3"/>
        <v>Grawe nonlife</v>
      </c>
      <c r="I51" s="218" t="str">
        <f t="shared" si="3"/>
        <v>Uniqa</v>
      </c>
      <c r="J51" s="218" t="str">
        <f t="shared" si="3"/>
        <v>Insur. Policy</v>
      </c>
      <c r="K51" s="218" t="str">
        <f t="shared" si="3"/>
        <v>Halk</v>
      </c>
      <c r="L51" s="218" t="str">
        <f t="shared" si="3"/>
        <v>Croatija</v>
      </c>
      <c r="M51" s="178" t="str">
        <f>N4</f>
        <v>Croatia life</v>
      </c>
      <c r="N51" s="178" t="str">
        <f aca="true" t="shared" si="4" ref="N51:Q51">O4</f>
        <v>Grawe</v>
      </c>
      <c r="O51" s="178" t="str">
        <f t="shared" si="4"/>
        <v>Winner life</v>
      </c>
      <c r="P51" s="178" t="str">
        <f t="shared" si="4"/>
        <v>Uniqa life</v>
      </c>
      <c r="Q51" s="178" t="str">
        <f t="shared" si="4"/>
        <v>Triglav life</v>
      </c>
    </row>
    <row r="52" spans="2:17" s="160" customFormat="1" ht="15">
      <c r="B52" s="172">
        <f>B5/B$12</f>
        <v>0</v>
      </c>
      <c r="C52" s="172">
        <f aca="true" t="shared" si="5" ref="C52:L52">C5/C$12</f>
        <v>0</v>
      </c>
      <c r="D52" s="172">
        <f t="shared" si="5"/>
        <v>0</v>
      </c>
      <c r="E52" s="172">
        <f t="shared" si="5"/>
        <v>0</v>
      </c>
      <c r="F52" s="172">
        <f t="shared" si="5"/>
        <v>0</v>
      </c>
      <c r="G52" s="172">
        <f t="shared" si="5"/>
        <v>0</v>
      </c>
      <c r="H52" s="172">
        <f t="shared" si="5"/>
        <v>0</v>
      </c>
      <c r="I52" s="172">
        <f t="shared" si="5"/>
        <v>0</v>
      </c>
      <c r="J52" s="172">
        <f t="shared" si="5"/>
        <v>0</v>
      </c>
      <c r="K52" s="172">
        <f t="shared" si="5"/>
        <v>0</v>
      </c>
      <c r="L52" s="172">
        <f t="shared" si="5"/>
        <v>0</v>
      </c>
      <c r="M52" s="172">
        <f>N5/N$12</f>
        <v>0</v>
      </c>
      <c r="N52" s="172">
        <f aca="true" t="shared" si="6" ref="N52:Q52">O5/O$12</f>
        <v>0</v>
      </c>
      <c r="O52" s="172">
        <f t="shared" si="6"/>
        <v>0</v>
      </c>
      <c r="P52" s="172">
        <f t="shared" si="6"/>
        <v>0</v>
      </c>
      <c r="Q52" s="172">
        <f t="shared" si="6"/>
        <v>0</v>
      </c>
    </row>
    <row r="53" spans="1:17" s="160" customFormat="1" ht="15">
      <c r="A53" s="160" t="s">
        <v>241</v>
      </c>
      <c r="B53" s="172">
        <f aca="true" t="shared" si="7" ref="B53:L59">B6/B$12</f>
        <v>0.9425863551831122</v>
      </c>
      <c r="C53" s="172">
        <f t="shared" si="7"/>
        <v>0.8139704904958129</v>
      </c>
      <c r="D53" s="172">
        <f t="shared" si="7"/>
        <v>0.9386118083597076</v>
      </c>
      <c r="E53" s="172">
        <f t="shared" si="7"/>
        <v>0.9335526315789473</v>
      </c>
      <c r="F53" s="172">
        <f t="shared" si="7"/>
        <v>1</v>
      </c>
      <c r="G53" s="172">
        <f t="shared" si="7"/>
        <v>1</v>
      </c>
      <c r="H53" s="172">
        <f t="shared" si="7"/>
        <v>1</v>
      </c>
      <c r="I53" s="172">
        <f t="shared" si="7"/>
        <v>1</v>
      </c>
      <c r="J53" s="172">
        <f t="shared" si="7"/>
        <v>0.0444081084593061</v>
      </c>
      <c r="K53" s="172">
        <f t="shared" si="7"/>
        <v>0</v>
      </c>
      <c r="L53" s="172">
        <f t="shared" si="7"/>
        <v>0.9174618287534</v>
      </c>
      <c r="M53" s="172">
        <f aca="true" t="shared" si="8" ref="M53:Q59">N6/N$12</f>
        <v>0.9499999972845531</v>
      </c>
      <c r="N53" s="172">
        <f t="shared" si="8"/>
        <v>1</v>
      </c>
      <c r="O53" s="172">
        <f t="shared" si="8"/>
        <v>1</v>
      </c>
      <c r="P53" s="172">
        <f t="shared" si="8"/>
        <v>1</v>
      </c>
      <c r="Q53" s="172">
        <f t="shared" si="8"/>
        <v>0.7996430324684403</v>
      </c>
    </row>
    <row r="54" spans="2:17" s="160" customFormat="1" ht="15">
      <c r="B54" s="172">
        <f t="shared" si="7"/>
        <v>0.0019475227060884288</v>
      </c>
      <c r="C54" s="172">
        <f t="shared" si="7"/>
        <v>0.0009470955735743719</v>
      </c>
      <c r="D54" s="172">
        <f t="shared" si="7"/>
        <v>0</v>
      </c>
      <c r="E54" s="172">
        <f t="shared" si="7"/>
        <v>0.06078947368421052</v>
      </c>
      <c r="F54" s="172">
        <f t="shared" si="7"/>
        <v>0</v>
      </c>
      <c r="G54" s="172">
        <f t="shared" si="7"/>
        <v>0</v>
      </c>
      <c r="H54" s="172">
        <f t="shared" si="7"/>
        <v>0</v>
      </c>
      <c r="I54" s="172">
        <f t="shared" si="7"/>
        <v>0</v>
      </c>
      <c r="J54" s="172">
        <f t="shared" si="7"/>
        <v>0.06311723047602547</v>
      </c>
      <c r="K54" s="172">
        <f t="shared" si="7"/>
        <v>0</v>
      </c>
      <c r="L54" s="172">
        <f t="shared" si="7"/>
        <v>0</v>
      </c>
      <c r="M54" s="172">
        <f t="shared" si="8"/>
        <v>0</v>
      </c>
      <c r="N54" s="172">
        <f t="shared" si="8"/>
        <v>0</v>
      </c>
      <c r="O54" s="172">
        <f t="shared" si="8"/>
        <v>0</v>
      </c>
      <c r="P54" s="172">
        <f t="shared" si="8"/>
        <v>0</v>
      </c>
      <c r="Q54" s="172">
        <f t="shared" si="8"/>
        <v>0</v>
      </c>
    </row>
    <row r="55" spans="2:17" s="160" customFormat="1" ht="15">
      <c r="B55" s="172">
        <f t="shared" si="7"/>
        <v>0.019029435736253642</v>
      </c>
      <c r="C55" s="172">
        <f t="shared" si="7"/>
        <v>0</v>
      </c>
      <c r="D55" s="172">
        <f t="shared" si="7"/>
        <v>0.05342136854741897</v>
      </c>
      <c r="E55" s="172">
        <f t="shared" si="7"/>
        <v>0</v>
      </c>
      <c r="F55" s="172">
        <f t="shared" si="7"/>
        <v>0</v>
      </c>
      <c r="G55" s="172">
        <f t="shared" si="7"/>
        <v>0</v>
      </c>
      <c r="H55" s="172">
        <f t="shared" si="7"/>
        <v>0</v>
      </c>
      <c r="I55" s="172">
        <f t="shared" si="7"/>
        <v>0</v>
      </c>
      <c r="J55" s="172">
        <f t="shared" si="7"/>
        <v>0</v>
      </c>
      <c r="K55" s="172">
        <f t="shared" si="7"/>
        <v>0</v>
      </c>
      <c r="L55" s="172">
        <f t="shared" si="7"/>
        <v>0</v>
      </c>
      <c r="M55" s="172">
        <f t="shared" si="8"/>
        <v>0</v>
      </c>
      <c r="N55" s="172">
        <f t="shared" si="8"/>
        <v>0</v>
      </c>
      <c r="O55" s="172">
        <f t="shared" si="8"/>
        <v>0</v>
      </c>
      <c r="P55" s="172">
        <f t="shared" si="8"/>
        <v>0</v>
      </c>
      <c r="Q55" s="172">
        <f t="shared" si="8"/>
        <v>0</v>
      </c>
    </row>
    <row r="56" spans="2:17" s="160" customFormat="1" ht="15">
      <c r="B56" s="172">
        <f t="shared" si="7"/>
        <v>0.0011527533242974284</v>
      </c>
      <c r="C56" s="172">
        <f t="shared" si="7"/>
        <v>0</v>
      </c>
      <c r="D56" s="172">
        <f t="shared" si="7"/>
        <v>0</v>
      </c>
      <c r="E56" s="172">
        <f t="shared" si="7"/>
        <v>0</v>
      </c>
      <c r="F56" s="172">
        <f t="shared" si="7"/>
        <v>0</v>
      </c>
      <c r="G56" s="172">
        <f t="shared" si="7"/>
        <v>0</v>
      </c>
      <c r="H56" s="172">
        <f t="shared" si="7"/>
        <v>0</v>
      </c>
      <c r="I56" s="172">
        <f t="shared" si="7"/>
        <v>0</v>
      </c>
      <c r="J56" s="172">
        <f t="shared" si="7"/>
        <v>0</v>
      </c>
      <c r="K56" s="172">
        <f t="shared" si="7"/>
        <v>1</v>
      </c>
      <c r="L56" s="172">
        <f t="shared" si="7"/>
        <v>0.0825381712466</v>
      </c>
      <c r="M56" s="172">
        <f t="shared" si="8"/>
        <v>0.05000000271544695</v>
      </c>
      <c r="N56" s="172">
        <f t="shared" si="8"/>
        <v>0</v>
      </c>
      <c r="O56" s="172">
        <f t="shared" si="8"/>
        <v>0</v>
      </c>
      <c r="P56" s="172">
        <f t="shared" si="8"/>
        <v>0</v>
      </c>
      <c r="Q56" s="172">
        <f t="shared" si="8"/>
        <v>0.20035696753155977</v>
      </c>
    </row>
    <row r="57" spans="2:17" s="160" customFormat="1" ht="15">
      <c r="B57" s="172">
        <f t="shared" si="7"/>
        <v>0.033388194184899835</v>
      </c>
      <c r="C57" s="172">
        <f t="shared" si="7"/>
        <v>0.18508241393061278</v>
      </c>
      <c r="D57" s="172">
        <f t="shared" si="7"/>
        <v>0.007966823092873514</v>
      </c>
      <c r="E57" s="172">
        <f t="shared" si="7"/>
        <v>0.005657894736842106</v>
      </c>
      <c r="F57" s="172">
        <f t="shared" si="7"/>
        <v>0</v>
      </c>
      <c r="G57" s="172">
        <f t="shared" si="7"/>
        <v>0</v>
      </c>
      <c r="H57" s="172">
        <f t="shared" si="7"/>
        <v>0</v>
      </c>
      <c r="I57" s="172">
        <f t="shared" si="7"/>
        <v>0</v>
      </c>
      <c r="J57" s="172">
        <f t="shared" si="7"/>
        <v>0.8924746610646684</v>
      </c>
      <c r="K57" s="172">
        <f t="shared" si="7"/>
        <v>0</v>
      </c>
      <c r="L57" s="172">
        <f t="shared" si="7"/>
        <v>0</v>
      </c>
      <c r="M57" s="172">
        <f t="shared" si="8"/>
        <v>0</v>
      </c>
      <c r="N57" s="172">
        <f t="shared" si="8"/>
        <v>0</v>
      </c>
      <c r="O57" s="172">
        <f t="shared" si="8"/>
        <v>0</v>
      </c>
      <c r="P57" s="172">
        <f t="shared" si="8"/>
        <v>0</v>
      </c>
      <c r="Q57" s="172">
        <f t="shared" si="8"/>
        <v>0</v>
      </c>
    </row>
    <row r="58" spans="2:17" s="160" customFormat="1" ht="15">
      <c r="B58" s="172">
        <f t="shared" si="7"/>
        <v>0.0018957388653485052</v>
      </c>
      <c r="C58" s="172">
        <f t="shared" si="7"/>
        <v>0</v>
      </c>
      <c r="D58" s="172">
        <f t="shared" si="7"/>
        <v>0</v>
      </c>
      <c r="E58" s="172">
        <f t="shared" si="7"/>
        <v>0</v>
      </c>
      <c r="F58" s="172">
        <f t="shared" si="7"/>
        <v>0</v>
      </c>
      <c r="G58" s="172">
        <f t="shared" si="7"/>
        <v>0</v>
      </c>
      <c r="H58" s="172">
        <f t="shared" si="7"/>
        <v>0</v>
      </c>
      <c r="I58" s="172">
        <f t="shared" si="7"/>
        <v>0</v>
      </c>
      <c r="J58" s="172">
        <f t="shared" si="7"/>
        <v>0</v>
      </c>
      <c r="K58" s="172">
        <f t="shared" si="7"/>
        <v>0</v>
      </c>
      <c r="L58" s="172">
        <f t="shared" si="7"/>
        <v>0</v>
      </c>
      <c r="M58" s="172">
        <f t="shared" si="8"/>
        <v>0</v>
      </c>
      <c r="N58" s="172">
        <f t="shared" si="8"/>
        <v>0</v>
      </c>
      <c r="O58" s="172">
        <f t="shared" si="8"/>
        <v>0</v>
      </c>
      <c r="P58" s="172">
        <f t="shared" si="8"/>
        <v>0</v>
      </c>
      <c r="Q58" s="172">
        <f t="shared" si="8"/>
        <v>0</v>
      </c>
    </row>
    <row r="59" spans="1:21" s="214" customFormat="1" ht="15">
      <c r="A59" s="179"/>
      <c r="B59" s="172">
        <f t="shared" si="7"/>
        <v>1</v>
      </c>
      <c r="C59" s="172">
        <f t="shared" si="7"/>
        <v>1</v>
      </c>
      <c r="D59" s="172">
        <f t="shared" si="7"/>
        <v>1</v>
      </c>
      <c r="E59" s="172">
        <f t="shared" si="7"/>
        <v>1</v>
      </c>
      <c r="F59" s="172">
        <f t="shared" si="7"/>
        <v>1</v>
      </c>
      <c r="G59" s="172">
        <f t="shared" si="7"/>
        <v>1</v>
      </c>
      <c r="H59" s="172">
        <f t="shared" si="7"/>
        <v>1</v>
      </c>
      <c r="I59" s="172">
        <f t="shared" si="7"/>
        <v>1</v>
      </c>
      <c r="J59" s="172">
        <f t="shared" si="7"/>
        <v>1</v>
      </c>
      <c r="K59" s="172">
        <f t="shared" si="7"/>
        <v>1</v>
      </c>
      <c r="L59" s="172">
        <f t="shared" si="7"/>
        <v>1</v>
      </c>
      <c r="M59" s="172">
        <f t="shared" si="8"/>
        <v>1</v>
      </c>
      <c r="N59" s="172">
        <f t="shared" si="8"/>
        <v>1</v>
      </c>
      <c r="O59" s="172">
        <f t="shared" si="8"/>
        <v>1</v>
      </c>
      <c r="P59" s="172">
        <f t="shared" si="8"/>
        <v>1</v>
      </c>
      <c r="Q59" s="172">
        <f t="shared" si="8"/>
        <v>1</v>
      </c>
      <c r="R59" s="160"/>
      <c r="S59" s="160"/>
      <c r="T59" s="160"/>
      <c r="U59" s="160"/>
    </row>
    <row r="60" spans="1:19" s="214" customFormat="1" ht="15">
      <c r="A60" s="179"/>
      <c r="B60" s="179"/>
      <c r="C60" s="179"/>
      <c r="D60" s="179"/>
      <c r="E60" s="179"/>
      <c r="F60" s="179"/>
      <c r="G60" s="179"/>
      <c r="H60" s="179"/>
      <c r="I60" s="179"/>
      <c r="J60" s="179"/>
      <c r="K60" s="179"/>
      <c r="L60" s="179"/>
      <c r="M60" s="179"/>
      <c r="N60" s="179"/>
      <c r="O60" s="179"/>
      <c r="P60" s="179"/>
      <c r="Q60" s="179"/>
      <c r="R60" s="179"/>
      <c r="S60" s="179"/>
    </row>
    <row r="61" spans="1:19" s="214" customFormat="1" ht="15">
      <c r="A61" s="179"/>
      <c r="B61" s="179"/>
      <c r="C61" s="179"/>
      <c r="D61" s="179"/>
      <c r="E61" s="179"/>
      <c r="F61" s="179"/>
      <c r="G61" s="179"/>
      <c r="H61" s="179"/>
      <c r="I61" s="179"/>
      <c r="J61" s="179"/>
      <c r="K61" s="179"/>
      <c r="L61" s="179"/>
      <c r="M61" s="179"/>
      <c r="N61" s="179"/>
      <c r="O61" s="179"/>
      <c r="P61" s="179"/>
      <c r="Q61" s="179"/>
      <c r="R61" s="179"/>
      <c r="S61" s="179"/>
    </row>
    <row r="62" spans="1:19" s="214" customFormat="1" ht="15">
      <c r="A62" s="179"/>
      <c r="B62" s="179"/>
      <c r="C62" s="179"/>
      <c r="D62" s="179"/>
      <c r="E62" s="179"/>
      <c r="F62" s="179"/>
      <c r="G62" s="179"/>
      <c r="H62" s="179"/>
      <c r="I62" s="179"/>
      <c r="J62" s="179"/>
      <c r="K62" s="179"/>
      <c r="L62" s="179"/>
      <c r="M62" s="179"/>
      <c r="N62" s="179"/>
      <c r="O62" s="179"/>
      <c r="P62" s="179"/>
      <c r="Q62" s="179"/>
      <c r="R62" s="179"/>
      <c r="S62" s="179"/>
    </row>
    <row r="63" spans="1:19" s="214" customFormat="1" ht="15">
      <c r="A63" s="179"/>
      <c r="B63" s="180">
        <f aca="true" t="shared" si="9" ref="B63:L63">B5/B$12</f>
        <v>0</v>
      </c>
      <c r="C63" s="180">
        <f t="shared" si="9"/>
        <v>0</v>
      </c>
      <c r="D63" s="180">
        <f t="shared" si="9"/>
        <v>0</v>
      </c>
      <c r="E63" s="180">
        <f t="shared" si="9"/>
        <v>0</v>
      </c>
      <c r="F63" s="180">
        <f t="shared" si="9"/>
        <v>0</v>
      </c>
      <c r="G63" s="180">
        <f t="shared" si="9"/>
        <v>0</v>
      </c>
      <c r="H63" s="180">
        <f t="shared" si="9"/>
        <v>0</v>
      </c>
      <c r="I63" s="180">
        <f t="shared" si="9"/>
        <v>0</v>
      </c>
      <c r="J63" s="180">
        <f t="shared" si="9"/>
        <v>0</v>
      </c>
      <c r="K63" s="180">
        <f t="shared" si="9"/>
        <v>0</v>
      </c>
      <c r="L63" s="180">
        <f t="shared" si="9"/>
        <v>0</v>
      </c>
      <c r="M63" s="180">
        <f aca="true" t="shared" si="10" ref="M63:Q69">N5/N$12</f>
        <v>0</v>
      </c>
      <c r="N63" s="180">
        <f t="shared" si="10"/>
        <v>0</v>
      </c>
      <c r="O63" s="180">
        <f t="shared" si="10"/>
        <v>0</v>
      </c>
      <c r="P63" s="180">
        <f t="shared" si="10"/>
        <v>0</v>
      </c>
      <c r="Q63" s="180">
        <f t="shared" si="10"/>
        <v>0</v>
      </c>
      <c r="R63" s="179"/>
      <c r="S63" s="179"/>
    </row>
    <row r="64" spans="1:19" s="214" customFormat="1" ht="15">
      <c r="A64" s="179"/>
      <c r="B64" s="180">
        <f aca="true" t="shared" si="11" ref="B64:L64">B6/B$12</f>
        <v>0.9425863551831122</v>
      </c>
      <c r="C64" s="180">
        <f t="shared" si="11"/>
        <v>0.8139704904958129</v>
      </c>
      <c r="D64" s="180">
        <f t="shared" si="11"/>
        <v>0.9386118083597076</v>
      </c>
      <c r="E64" s="180">
        <f t="shared" si="11"/>
        <v>0.9335526315789473</v>
      </c>
      <c r="F64" s="180">
        <f t="shared" si="11"/>
        <v>1</v>
      </c>
      <c r="G64" s="180">
        <f t="shared" si="11"/>
        <v>1</v>
      </c>
      <c r="H64" s="180">
        <f t="shared" si="11"/>
        <v>1</v>
      </c>
      <c r="I64" s="180">
        <f t="shared" si="11"/>
        <v>1</v>
      </c>
      <c r="J64" s="180">
        <f t="shared" si="11"/>
        <v>0.0444081084593061</v>
      </c>
      <c r="K64" s="180">
        <f t="shared" si="11"/>
        <v>0</v>
      </c>
      <c r="L64" s="180">
        <f t="shared" si="11"/>
        <v>0.9174618287534</v>
      </c>
      <c r="M64" s="180">
        <f t="shared" si="10"/>
        <v>0.9499999972845531</v>
      </c>
      <c r="N64" s="180">
        <f t="shared" si="10"/>
        <v>1</v>
      </c>
      <c r="O64" s="180">
        <f t="shared" si="10"/>
        <v>1</v>
      </c>
      <c r="P64" s="180">
        <f t="shared" si="10"/>
        <v>1</v>
      </c>
      <c r="Q64" s="180">
        <f t="shared" si="10"/>
        <v>0.7996430324684403</v>
      </c>
      <c r="R64" s="179"/>
      <c r="S64" s="179"/>
    </row>
    <row r="65" spans="1:19" s="214" customFormat="1" ht="15">
      <c r="A65" s="179"/>
      <c r="B65" s="180">
        <f aca="true" t="shared" si="12" ref="B65:L65">B7/B$12</f>
        <v>0.0019475227060884288</v>
      </c>
      <c r="C65" s="180">
        <f t="shared" si="12"/>
        <v>0.0009470955735743719</v>
      </c>
      <c r="D65" s="180">
        <f t="shared" si="12"/>
        <v>0</v>
      </c>
      <c r="E65" s="180">
        <f t="shared" si="12"/>
        <v>0.06078947368421052</v>
      </c>
      <c r="F65" s="180">
        <f t="shared" si="12"/>
        <v>0</v>
      </c>
      <c r="G65" s="180">
        <f t="shared" si="12"/>
        <v>0</v>
      </c>
      <c r="H65" s="180">
        <f t="shared" si="12"/>
        <v>0</v>
      </c>
      <c r="I65" s="180">
        <f t="shared" si="12"/>
        <v>0</v>
      </c>
      <c r="J65" s="180">
        <f t="shared" si="12"/>
        <v>0.06311723047602547</v>
      </c>
      <c r="K65" s="180">
        <f t="shared" si="12"/>
        <v>0</v>
      </c>
      <c r="L65" s="180">
        <f t="shared" si="12"/>
        <v>0</v>
      </c>
      <c r="M65" s="180">
        <f t="shared" si="10"/>
        <v>0</v>
      </c>
      <c r="N65" s="180">
        <f t="shared" si="10"/>
        <v>0</v>
      </c>
      <c r="O65" s="180">
        <f t="shared" si="10"/>
        <v>0</v>
      </c>
      <c r="P65" s="180">
        <f t="shared" si="10"/>
        <v>0</v>
      </c>
      <c r="Q65" s="180">
        <f t="shared" si="10"/>
        <v>0</v>
      </c>
      <c r="R65" s="179"/>
      <c r="S65" s="179"/>
    </row>
    <row r="66" spans="1:19" s="214" customFormat="1" ht="15">
      <c r="A66" s="179"/>
      <c r="B66" s="180">
        <f aca="true" t="shared" si="13" ref="B66:L66">B8/B$12</f>
        <v>0.019029435736253642</v>
      </c>
      <c r="C66" s="180">
        <f t="shared" si="13"/>
        <v>0</v>
      </c>
      <c r="D66" s="180">
        <f t="shared" si="13"/>
        <v>0.05342136854741897</v>
      </c>
      <c r="E66" s="180">
        <f t="shared" si="13"/>
        <v>0</v>
      </c>
      <c r="F66" s="180">
        <f t="shared" si="13"/>
        <v>0</v>
      </c>
      <c r="G66" s="180">
        <f t="shared" si="13"/>
        <v>0</v>
      </c>
      <c r="H66" s="180">
        <f t="shared" si="13"/>
        <v>0</v>
      </c>
      <c r="I66" s="180">
        <f t="shared" si="13"/>
        <v>0</v>
      </c>
      <c r="J66" s="180">
        <f t="shared" si="13"/>
        <v>0</v>
      </c>
      <c r="K66" s="180">
        <f t="shared" si="13"/>
        <v>0</v>
      </c>
      <c r="L66" s="180">
        <f t="shared" si="13"/>
        <v>0</v>
      </c>
      <c r="M66" s="180">
        <f t="shared" si="10"/>
        <v>0</v>
      </c>
      <c r="N66" s="180">
        <f t="shared" si="10"/>
        <v>0</v>
      </c>
      <c r="O66" s="180">
        <f t="shared" si="10"/>
        <v>0</v>
      </c>
      <c r="P66" s="180">
        <f t="shared" si="10"/>
        <v>0</v>
      </c>
      <c r="Q66" s="180">
        <f t="shared" si="10"/>
        <v>0</v>
      </c>
      <c r="R66" s="179"/>
      <c r="S66" s="179"/>
    </row>
    <row r="67" spans="1:19" s="214" customFormat="1" ht="15">
      <c r="A67" s="179"/>
      <c r="B67" s="180">
        <f aca="true" t="shared" si="14" ref="B67:L67">B9/B$12</f>
        <v>0.0011527533242974284</v>
      </c>
      <c r="C67" s="180">
        <f t="shared" si="14"/>
        <v>0</v>
      </c>
      <c r="D67" s="180">
        <f t="shared" si="14"/>
        <v>0</v>
      </c>
      <c r="E67" s="180">
        <f t="shared" si="14"/>
        <v>0</v>
      </c>
      <c r="F67" s="180">
        <f t="shared" si="14"/>
        <v>0</v>
      </c>
      <c r="G67" s="180">
        <f t="shared" si="14"/>
        <v>0</v>
      </c>
      <c r="H67" s="180">
        <f t="shared" si="14"/>
        <v>0</v>
      </c>
      <c r="I67" s="180">
        <f t="shared" si="14"/>
        <v>0</v>
      </c>
      <c r="J67" s="180">
        <f t="shared" si="14"/>
        <v>0</v>
      </c>
      <c r="K67" s="180">
        <f t="shared" si="14"/>
        <v>1</v>
      </c>
      <c r="L67" s="180">
        <f t="shared" si="14"/>
        <v>0.0825381712466</v>
      </c>
      <c r="M67" s="180">
        <f t="shared" si="10"/>
        <v>0.05000000271544695</v>
      </c>
      <c r="N67" s="180">
        <f t="shared" si="10"/>
        <v>0</v>
      </c>
      <c r="O67" s="180">
        <f t="shared" si="10"/>
        <v>0</v>
      </c>
      <c r="P67" s="180">
        <f t="shared" si="10"/>
        <v>0</v>
      </c>
      <c r="Q67" s="180">
        <f t="shared" si="10"/>
        <v>0.20035696753155977</v>
      </c>
      <c r="R67" s="179"/>
      <c r="S67" s="179"/>
    </row>
    <row r="68" spans="1:19" s="214" customFormat="1" ht="15">
      <c r="A68" s="179"/>
      <c r="B68" s="180">
        <f aca="true" t="shared" si="15" ref="B68:L68">B10/B$12</f>
        <v>0.033388194184899835</v>
      </c>
      <c r="C68" s="180">
        <f t="shared" si="15"/>
        <v>0.18508241393061278</v>
      </c>
      <c r="D68" s="180">
        <f t="shared" si="15"/>
        <v>0.007966823092873514</v>
      </c>
      <c r="E68" s="180">
        <f t="shared" si="15"/>
        <v>0.005657894736842106</v>
      </c>
      <c r="F68" s="180">
        <f t="shared" si="15"/>
        <v>0</v>
      </c>
      <c r="G68" s="180">
        <f t="shared" si="15"/>
        <v>0</v>
      </c>
      <c r="H68" s="180">
        <f t="shared" si="15"/>
        <v>0</v>
      </c>
      <c r="I68" s="180">
        <f t="shared" si="15"/>
        <v>0</v>
      </c>
      <c r="J68" s="180">
        <f t="shared" si="15"/>
        <v>0.8924746610646684</v>
      </c>
      <c r="K68" s="180">
        <f t="shared" si="15"/>
        <v>0</v>
      </c>
      <c r="L68" s="180">
        <f t="shared" si="15"/>
        <v>0</v>
      </c>
      <c r="M68" s="180">
        <f t="shared" si="10"/>
        <v>0</v>
      </c>
      <c r="N68" s="180">
        <f t="shared" si="10"/>
        <v>0</v>
      </c>
      <c r="O68" s="180">
        <f t="shared" si="10"/>
        <v>0</v>
      </c>
      <c r="P68" s="180">
        <f t="shared" si="10"/>
        <v>0</v>
      </c>
      <c r="Q68" s="180">
        <f t="shared" si="10"/>
        <v>0</v>
      </c>
      <c r="R68" s="179"/>
      <c r="S68" s="179"/>
    </row>
    <row r="69" spans="1:19" s="214" customFormat="1" ht="15">
      <c r="A69" s="179"/>
      <c r="B69" s="180">
        <f aca="true" t="shared" si="16" ref="B69:L69">B11/B$12</f>
        <v>0.0018957388653485052</v>
      </c>
      <c r="C69" s="180">
        <f t="shared" si="16"/>
        <v>0</v>
      </c>
      <c r="D69" s="180">
        <f t="shared" si="16"/>
        <v>0</v>
      </c>
      <c r="E69" s="180">
        <f t="shared" si="16"/>
        <v>0</v>
      </c>
      <c r="F69" s="180">
        <f t="shared" si="16"/>
        <v>0</v>
      </c>
      <c r="G69" s="180">
        <f t="shared" si="16"/>
        <v>0</v>
      </c>
      <c r="H69" s="180">
        <f t="shared" si="16"/>
        <v>0</v>
      </c>
      <c r="I69" s="180">
        <f t="shared" si="16"/>
        <v>0</v>
      </c>
      <c r="J69" s="180">
        <f t="shared" si="16"/>
        <v>0</v>
      </c>
      <c r="K69" s="180">
        <f t="shared" si="16"/>
        <v>0</v>
      </c>
      <c r="L69" s="180">
        <f t="shared" si="16"/>
        <v>0</v>
      </c>
      <c r="M69" s="180">
        <f t="shared" si="10"/>
        <v>0</v>
      </c>
      <c r="N69" s="180">
        <f t="shared" si="10"/>
        <v>0</v>
      </c>
      <c r="O69" s="180">
        <f t="shared" si="10"/>
        <v>0</v>
      </c>
      <c r="P69" s="180">
        <f t="shared" si="10"/>
        <v>0</v>
      </c>
      <c r="Q69" s="180">
        <f t="shared" si="10"/>
        <v>0</v>
      </c>
      <c r="R69" s="179"/>
      <c r="S69" s="179"/>
    </row>
    <row r="70" spans="1:19" s="214" customFormat="1" ht="15">
      <c r="A70" s="179"/>
      <c r="B70" s="180">
        <f>SUM(B63:B69)</f>
        <v>1</v>
      </c>
      <c r="C70" s="180">
        <f aca="true" t="shared" si="17" ref="C70:Q70">SUM(C63:C69)</f>
        <v>1.0000000000000002</v>
      </c>
      <c r="D70" s="180">
        <f t="shared" si="17"/>
        <v>1</v>
      </c>
      <c r="E70" s="180">
        <f t="shared" si="17"/>
        <v>0.9999999999999999</v>
      </c>
      <c r="F70" s="180">
        <f t="shared" si="17"/>
        <v>1</v>
      </c>
      <c r="G70" s="180">
        <f t="shared" si="17"/>
        <v>1</v>
      </c>
      <c r="H70" s="180">
        <f t="shared" si="17"/>
        <v>1</v>
      </c>
      <c r="I70" s="180">
        <f t="shared" si="17"/>
        <v>1</v>
      </c>
      <c r="J70" s="180">
        <f t="shared" si="17"/>
        <v>1</v>
      </c>
      <c r="K70" s="180">
        <f t="shared" si="17"/>
        <v>1</v>
      </c>
      <c r="L70" s="180">
        <f t="shared" si="17"/>
        <v>1</v>
      </c>
      <c r="M70" s="180">
        <f t="shared" si="17"/>
        <v>1</v>
      </c>
      <c r="N70" s="180">
        <f t="shared" si="17"/>
        <v>1</v>
      </c>
      <c r="O70" s="180">
        <f t="shared" si="17"/>
        <v>1</v>
      </c>
      <c r="P70" s="180">
        <f t="shared" si="17"/>
        <v>1</v>
      </c>
      <c r="Q70" s="180">
        <f t="shared" si="17"/>
        <v>1</v>
      </c>
      <c r="R70" s="179"/>
      <c r="S70" s="179"/>
    </row>
    <row r="71" s="214" customFormat="1" ht="15"/>
    <row r="72" s="214" customFormat="1" ht="15"/>
    <row r="73" s="214" customFormat="1" ht="15"/>
  </sheetData>
  <mergeCells count="6">
    <mergeCell ref="A1:T1"/>
    <mergeCell ref="B3:L3"/>
    <mergeCell ref="M3:M4"/>
    <mergeCell ref="N3:R3"/>
    <mergeCell ref="S3:S4"/>
    <mergeCell ref="T3:T4"/>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62"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zoomScale="90" zoomScaleNormal="90" workbookViewId="0" topLeftCell="A7">
      <selection activeCell="N28" sqref="N28"/>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287" t="s">
        <v>212</v>
      </c>
      <c r="B1" s="287"/>
      <c r="C1" s="287"/>
      <c r="D1" s="287"/>
      <c r="E1" s="287"/>
      <c r="F1" s="287"/>
      <c r="G1" s="287"/>
      <c r="H1" s="287"/>
      <c r="I1" s="287"/>
      <c r="J1" s="287"/>
      <c r="K1" s="287"/>
    </row>
    <row r="2" spans="3:11" ht="13.5" thickBot="1">
      <c r="C2" s="66"/>
      <c r="D2" s="66"/>
      <c r="E2" s="66"/>
      <c r="F2" s="66"/>
      <c r="G2" s="66"/>
      <c r="H2" s="66"/>
      <c r="I2" s="66"/>
      <c r="J2" s="66"/>
      <c r="K2" s="163" t="s">
        <v>0</v>
      </c>
    </row>
    <row r="3" spans="1:11" ht="15">
      <c r="A3" s="328" t="s">
        <v>1</v>
      </c>
      <c r="B3" s="330" t="s">
        <v>33</v>
      </c>
      <c r="C3" s="330" t="s">
        <v>249</v>
      </c>
      <c r="D3" s="330" t="s">
        <v>58</v>
      </c>
      <c r="E3" s="332" t="s">
        <v>59</v>
      </c>
      <c r="F3" s="332"/>
      <c r="G3" s="332"/>
      <c r="H3" s="330" t="s">
        <v>60</v>
      </c>
      <c r="I3" s="330" t="s">
        <v>244</v>
      </c>
      <c r="J3" s="330" t="s">
        <v>62</v>
      </c>
      <c r="K3" s="333" t="s">
        <v>11</v>
      </c>
    </row>
    <row r="4" spans="1:11" s="29" customFormat="1" ht="38.25">
      <c r="A4" s="329" t="s">
        <v>1</v>
      </c>
      <c r="B4" s="331" t="s">
        <v>33</v>
      </c>
      <c r="C4" s="331" t="s">
        <v>57</v>
      </c>
      <c r="D4" s="331" t="s">
        <v>58</v>
      </c>
      <c r="E4" s="72" t="s">
        <v>63</v>
      </c>
      <c r="F4" s="72" t="s">
        <v>64</v>
      </c>
      <c r="G4" s="259" t="s">
        <v>65</v>
      </c>
      <c r="H4" s="331" t="s">
        <v>66</v>
      </c>
      <c r="I4" s="331" t="s">
        <v>61</v>
      </c>
      <c r="J4" s="331" t="s">
        <v>62</v>
      </c>
      <c r="K4" s="334" t="s">
        <v>11</v>
      </c>
    </row>
    <row r="5" spans="1:11" ht="15">
      <c r="A5" s="220"/>
      <c r="B5" s="115" t="s">
        <v>67</v>
      </c>
      <c r="C5" s="146">
        <f>'[3]10 i 11 koregirano'!C5</f>
        <v>4554083</v>
      </c>
      <c r="D5" s="146">
        <f>'[3]10 i 11 koregirano'!D5</f>
        <v>76769</v>
      </c>
      <c r="E5" s="146">
        <f>'[3]10 i 11 koregirano'!E5</f>
        <v>2988523</v>
      </c>
      <c r="F5" s="146">
        <f>'[3]10 i 11 koregirano'!F5</f>
        <v>2404790</v>
      </c>
      <c r="G5" s="146">
        <f>'[3]10 i 11 koregirano'!G5</f>
        <v>5520700</v>
      </c>
      <c r="H5" s="146">
        <f>'[3]10 i 11 koregirano'!H5</f>
        <v>0</v>
      </c>
      <c r="I5" s="146">
        <f>'[3]10 i 11 koregirano'!I5</f>
        <v>0</v>
      </c>
      <c r="J5" s="146">
        <f>'[3]10 i 11 koregirano'!J5</f>
        <v>15402</v>
      </c>
      <c r="K5" s="261">
        <f>'[3]10 i 11 koregirano'!K5</f>
        <v>10166954</v>
      </c>
    </row>
    <row r="6" spans="1:11" ht="15">
      <c r="A6" s="220">
        <v>1</v>
      </c>
      <c r="B6" s="67" t="s">
        <v>73</v>
      </c>
      <c r="C6" s="370">
        <f>'[3]10 i 11 koregirano'!C6</f>
        <v>376334</v>
      </c>
      <c r="D6" s="370">
        <f>'[3]10 i 11 koregirano'!D6</f>
        <v>3217</v>
      </c>
      <c r="E6" s="370">
        <f>'[3]10 i 11 koregirano'!E6</f>
        <v>194012</v>
      </c>
      <c r="F6" s="370">
        <f>'[3]10 i 11 koregirano'!F6</f>
        <v>135661</v>
      </c>
      <c r="G6" s="370">
        <f>'[3]10 i 11 koregirano'!G6</f>
        <v>334617</v>
      </c>
      <c r="H6" s="370">
        <f>'[3]10 i 11 koregirano'!H6</f>
        <v>0</v>
      </c>
      <c r="I6" s="370">
        <f>'[3]10 i 11 koregirano'!I6</f>
        <v>0</v>
      </c>
      <c r="J6" s="370">
        <f>'[3]10 i 11 koregirano'!J6</f>
        <v>0</v>
      </c>
      <c r="K6" s="261">
        <f>'[3]10 i 11 koregirano'!K6</f>
        <v>714168</v>
      </c>
    </row>
    <row r="7" spans="1:11" ht="15">
      <c r="A7" s="220">
        <v>2</v>
      </c>
      <c r="B7" s="67" t="s">
        <v>3</v>
      </c>
      <c r="C7" s="370">
        <f>'[3]10 i 11 koregirano'!C7</f>
        <v>568225</v>
      </c>
      <c r="D7" s="370">
        <f>'[3]10 i 11 koregirano'!D7</f>
        <v>35394</v>
      </c>
      <c r="E7" s="370">
        <f>'[3]10 i 11 koregirano'!E7</f>
        <v>888052</v>
      </c>
      <c r="F7" s="370">
        <f>'[3]10 i 11 koregirano'!F7</f>
        <v>270935</v>
      </c>
      <c r="G7" s="370">
        <f>'[3]10 i 11 koregirano'!G7</f>
        <v>1219014</v>
      </c>
      <c r="H7" s="370">
        <f>'[3]10 i 11 koregirano'!H7</f>
        <v>0</v>
      </c>
      <c r="I7" s="370">
        <f>'[3]10 i 11 koregirano'!I7</f>
        <v>0</v>
      </c>
      <c r="J7" s="370">
        <f>'[3]10 i 11 koregirano'!J7</f>
        <v>0</v>
      </c>
      <c r="K7" s="261">
        <f>'[3]10 i 11 koregirano'!K7</f>
        <v>1822633</v>
      </c>
    </row>
    <row r="8" spans="1:11" ht="15">
      <c r="A8" s="220">
        <v>3</v>
      </c>
      <c r="B8" s="67" t="s">
        <v>4</v>
      </c>
      <c r="C8" s="370">
        <f>'[3]10 i 11 koregirano'!C8</f>
        <v>475378</v>
      </c>
      <c r="D8" s="370">
        <f>'[3]10 i 11 koregirano'!D8</f>
        <v>2808</v>
      </c>
      <c r="E8" s="370">
        <f>'[3]10 i 11 koregirano'!E8</f>
        <v>251796</v>
      </c>
      <c r="F8" s="370">
        <f>'[3]10 i 11 koregirano'!F8</f>
        <v>178391</v>
      </c>
      <c r="G8" s="370">
        <f>'[3]10 i 11 koregirano'!G8</f>
        <v>445512</v>
      </c>
      <c r="H8" s="370">
        <f>'[3]10 i 11 koregirano'!H8</f>
        <v>0</v>
      </c>
      <c r="I8" s="370">
        <f>'[3]10 i 11 koregirano'!I8</f>
        <v>0</v>
      </c>
      <c r="J8" s="370">
        <f>'[3]10 i 11 koregirano'!J8</f>
        <v>0</v>
      </c>
      <c r="K8" s="261">
        <f>'[3]10 i 11 koregirano'!K8</f>
        <v>923698</v>
      </c>
    </row>
    <row r="9" spans="1:11" ht="15">
      <c r="A9" s="220">
        <v>4</v>
      </c>
      <c r="B9" s="67" t="s">
        <v>5</v>
      </c>
      <c r="C9" s="370">
        <f>'[3]10 i 11 koregirano'!C9</f>
        <v>356202</v>
      </c>
      <c r="D9" s="370">
        <f>'[3]10 i 11 koregirano'!D9</f>
        <v>2130</v>
      </c>
      <c r="E9" s="370">
        <f>'[3]10 i 11 koregirano'!E9</f>
        <v>173018</v>
      </c>
      <c r="F9" s="370">
        <f>'[3]10 i 11 koregirano'!F9</f>
        <v>232699</v>
      </c>
      <c r="G9" s="370">
        <f>'[3]10 i 11 koregirano'!G9</f>
        <v>410993</v>
      </c>
      <c r="H9" s="370">
        <f>'[3]10 i 11 koregirano'!H9</f>
        <v>0</v>
      </c>
      <c r="I9" s="370">
        <f>'[3]10 i 11 koregirano'!I9</f>
        <v>0</v>
      </c>
      <c r="J9" s="370">
        <f>'[3]10 i 11 koregirano'!J9</f>
        <v>0</v>
      </c>
      <c r="K9" s="261">
        <f>'[3]10 i 11 koregirano'!K9</f>
        <v>769325</v>
      </c>
    </row>
    <row r="10" spans="1:11" ht="15">
      <c r="A10" s="220">
        <v>5</v>
      </c>
      <c r="B10" s="67" t="s">
        <v>7</v>
      </c>
      <c r="C10" s="370">
        <f>'[3]10 i 11 koregirano'!C10</f>
        <v>594014</v>
      </c>
      <c r="D10" s="370">
        <f>'[3]10 i 11 koregirano'!D10</f>
        <v>17144</v>
      </c>
      <c r="E10" s="370">
        <f>'[3]10 i 11 koregirano'!E10</f>
        <v>274432</v>
      </c>
      <c r="F10" s="370">
        <f>'[3]10 i 11 koregirano'!F10</f>
        <v>220201</v>
      </c>
      <c r="G10" s="370">
        <f>'[3]10 i 11 koregirano'!G10</f>
        <v>497473</v>
      </c>
      <c r="H10" s="370">
        <f>'[3]10 i 11 koregirano'!H10</f>
        <v>0</v>
      </c>
      <c r="I10" s="370">
        <f>'[3]10 i 11 koregirano'!I10</f>
        <v>0</v>
      </c>
      <c r="J10" s="370">
        <f>'[3]10 i 11 koregirano'!J10</f>
        <v>0</v>
      </c>
      <c r="K10" s="261">
        <f>'[3]10 i 11 koregirano'!K10</f>
        <v>1108631</v>
      </c>
    </row>
    <row r="11" spans="1:11" ht="15">
      <c r="A11" s="220">
        <v>6</v>
      </c>
      <c r="B11" s="67" t="s">
        <v>6</v>
      </c>
      <c r="C11" s="370">
        <f>'[3]10 i 11 koregirano'!C11</f>
        <v>424797</v>
      </c>
      <c r="D11" s="370">
        <f>'[3]10 i 11 koregirano'!D11</f>
        <v>0</v>
      </c>
      <c r="E11" s="370">
        <f>'[3]10 i 11 koregirano'!E11</f>
        <v>236433</v>
      </c>
      <c r="F11" s="370">
        <f>'[3]10 i 11 koregirano'!F11</f>
        <v>191670</v>
      </c>
      <c r="G11" s="370">
        <f>'[3]10 i 11 koregirano'!G11</f>
        <v>432384</v>
      </c>
      <c r="H11" s="370">
        <f>'[3]10 i 11 koregirano'!H11</f>
        <v>0</v>
      </c>
      <c r="I11" s="370">
        <f>'[3]10 i 11 koregirano'!I11</f>
        <v>0</v>
      </c>
      <c r="J11" s="370">
        <f>'[3]10 i 11 koregirano'!J11</f>
        <v>0</v>
      </c>
      <c r="K11" s="261">
        <f>'[3]10 i 11 koregirano'!K11</f>
        <v>857181</v>
      </c>
    </row>
    <row r="12" spans="1:11" ht="15">
      <c r="A12" s="220">
        <v>7</v>
      </c>
      <c r="B12" s="67" t="s">
        <v>243</v>
      </c>
      <c r="C12" s="370">
        <f>'[3]10 i 11 koregirano'!C12</f>
        <v>138932</v>
      </c>
      <c r="D12" s="370">
        <f>'[3]10 i 11 koregirano'!D12</f>
        <v>0</v>
      </c>
      <c r="E12" s="370">
        <f>'[3]10 i 11 koregirano'!E12</f>
        <v>131521</v>
      </c>
      <c r="F12" s="370">
        <f>'[3]10 i 11 koregirano'!F12</f>
        <v>345646</v>
      </c>
      <c r="G12" s="370">
        <f>'[3]10 i 11 koregirano'!G12</f>
        <v>481673</v>
      </c>
      <c r="H12" s="370">
        <f>'[3]10 i 11 koregirano'!H12</f>
        <v>0</v>
      </c>
      <c r="I12" s="370">
        <f>'[3]10 i 11 koregirano'!I12</f>
        <v>0</v>
      </c>
      <c r="J12" s="370">
        <f>'[3]10 i 11 koregirano'!J12</f>
        <v>0</v>
      </c>
      <c r="K12" s="261">
        <f>'[3]10 i 11 koregirano'!K12</f>
        <v>620605</v>
      </c>
    </row>
    <row r="13" spans="1:11" ht="15">
      <c r="A13" s="220">
        <v>8</v>
      </c>
      <c r="B13" s="67" t="s">
        <v>8</v>
      </c>
      <c r="C13" s="370">
        <f>'[3]10 i 11 koregirano'!C13</f>
        <v>467999</v>
      </c>
      <c r="D13" s="370">
        <f>'[3]10 i 11 koregirano'!D13</f>
        <v>70</v>
      </c>
      <c r="E13" s="370">
        <f>'[3]10 i 11 koregirano'!E13</f>
        <v>141968</v>
      </c>
      <c r="F13" s="370">
        <f>'[3]10 i 11 koregirano'!F13</f>
        <v>212750</v>
      </c>
      <c r="G13" s="370">
        <f>'[3]10 i 11 koregirano'!G13</f>
        <v>359755</v>
      </c>
      <c r="H13" s="370">
        <f>'[3]10 i 11 koregirano'!H13</f>
        <v>0</v>
      </c>
      <c r="I13" s="370">
        <f>'[3]10 i 11 koregirano'!I13</f>
        <v>0</v>
      </c>
      <c r="J13" s="370">
        <f>'[3]10 i 11 koregirano'!J13</f>
        <v>0</v>
      </c>
      <c r="K13" s="261">
        <f>'[3]10 i 11 koregirano'!K13</f>
        <v>827824</v>
      </c>
    </row>
    <row r="14" spans="1:11" ht="15">
      <c r="A14" s="220">
        <v>9</v>
      </c>
      <c r="B14" s="67" t="s">
        <v>31</v>
      </c>
      <c r="C14" s="370">
        <f>'[3]10 i 11 koregirano'!C14</f>
        <v>313341</v>
      </c>
      <c r="D14" s="370">
        <f>'[3]10 i 11 koregirano'!D14</f>
        <v>6977</v>
      </c>
      <c r="E14" s="370">
        <f>'[3]10 i 11 koregirano'!E14</f>
        <v>224502</v>
      </c>
      <c r="F14" s="370">
        <f>'[3]10 i 11 koregirano'!F14</f>
        <v>222145</v>
      </c>
      <c r="G14" s="370">
        <f>'[3]10 i 11 koregirano'!G14</f>
        <v>452991</v>
      </c>
      <c r="H14" s="370">
        <f>'[3]10 i 11 koregirano'!H14</f>
        <v>0</v>
      </c>
      <c r="I14" s="370">
        <f>'[3]10 i 11 koregirano'!I14</f>
        <v>0</v>
      </c>
      <c r="J14" s="370">
        <f>'[3]10 i 11 koregirano'!J14</f>
        <v>15402</v>
      </c>
      <c r="K14" s="261">
        <f>'[3]10 i 11 koregirano'!K14</f>
        <v>788711</v>
      </c>
    </row>
    <row r="15" spans="1:11" ht="15">
      <c r="A15" s="220">
        <v>10</v>
      </c>
      <c r="B15" s="67" t="s">
        <v>229</v>
      </c>
      <c r="C15" s="370">
        <f>'[3]10 i 11 koregirano'!C15</f>
        <v>411251</v>
      </c>
      <c r="D15" s="370">
        <f>'[3]10 i 11 koregirano'!D15</f>
        <v>1086</v>
      </c>
      <c r="E15" s="370">
        <f>'[3]10 i 11 koregirano'!E15</f>
        <v>292061</v>
      </c>
      <c r="F15" s="370">
        <f>'[3]10 i 11 koregirano'!F15</f>
        <v>219267</v>
      </c>
      <c r="G15" s="370">
        <f>'[3]10 i 11 koregirano'!G15</f>
        <v>521909</v>
      </c>
      <c r="H15" s="370">
        <f>'[3]10 i 11 koregirano'!H15</f>
        <v>0</v>
      </c>
      <c r="I15" s="370">
        <f>'[3]10 i 11 koregirano'!I15</f>
        <v>0</v>
      </c>
      <c r="J15" s="370">
        <f>'[3]10 i 11 koregirano'!J15</f>
        <v>0</v>
      </c>
      <c r="K15" s="261">
        <f>'[3]10 i 11 koregirano'!K15</f>
        <v>934246</v>
      </c>
    </row>
    <row r="16" spans="1:11" ht="15">
      <c r="A16" s="220">
        <v>11</v>
      </c>
      <c r="B16" s="67" t="s">
        <v>10</v>
      </c>
      <c r="C16" s="370">
        <f>'[3]10 i 11 koregirano'!C16</f>
        <v>427610</v>
      </c>
      <c r="D16" s="370">
        <f>'[3]10 i 11 koregirano'!D16</f>
        <v>7943</v>
      </c>
      <c r="E16" s="370">
        <f>'[3]10 i 11 koregirano'!E16</f>
        <v>180728</v>
      </c>
      <c r="F16" s="370">
        <f>'[3]10 i 11 koregirano'!F16</f>
        <v>175425</v>
      </c>
      <c r="G16" s="370">
        <f>'[3]10 i 11 koregirano'!G16</f>
        <v>364379</v>
      </c>
      <c r="H16" s="370">
        <f>'[3]10 i 11 koregirano'!H16</f>
        <v>0</v>
      </c>
      <c r="I16" s="370">
        <f>'[3]10 i 11 koregirano'!I16</f>
        <v>0</v>
      </c>
      <c r="J16" s="370">
        <f>'[3]10 i 11 koregirano'!J16</f>
        <v>0</v>
      </c>
      <c r="K16" s="261">
        <f>'[3]10 i 11 koregirano'!K16</f>
        <v>799932</v>
      </c>
    </row>
    <row r="17" spans="1:11" ht="15">
      <c r="A17" s="220"/>
      <c r="B17" s="115" t="s">
        <v>68</v>
      </c>
      <c r="C17" s="146">
        <f>'[3]10 i 11 koregirano'!C17</f>
        <v>37734</v>
      </c>
      <c r="D17" s="146">
        <f>'[3]10 i 11 koregirano'!D17</f>
        <v>118612</v>
      </c>
      <c r="E17" s="146">
        <f>'[3]10 i 11 koregirano'!E17</f>
        <v>83147</v>
      </c>
      <c r="F17" s="146">
        <f>'[3]10 i 11 koregirano'!F17</f>
        <v>35327</v>
      </c>
      <c r="G17" s="146">
        <f>'[3]10 i 11 koregirano'!G17</f>
        <v>122738</v>
      </c>
      <c r="H17" s="146">
        <f>'[3]10 i 11 koregirano'!H17</f>
        <v>0</v>
      </c>
      <c r="I17" s="146">
        <f>'[3]10 i 11 koregirano'!I17</f>
        <v>8025819</v>
      </c>
      <c r="J17" s="146">
        <f>'[3]10 i 11 koregirano'!J17</f>
        <v>0</v>
      </c>
      <c r="K17" s="261">
        <f>'[3]10 i 11 koregirano'!K17</f>
        <v>8304903</v>
      </c>
    </row>
    <row r="18" spans="1:11" ht="15">
      <c r="A18" s="220">
        <v>12</v>
      </c>
      <c r="B18" s="67" t="s">
        <v>10</v>
      </c>
      <c r="C18" s="370">
        <f>'[3]10 i 11 koregirano'!C18</f>
        <v>10793</v>
      </c>
      <c r="D18" s="370">
        <f>'[3]10 i 11 koregirano'!D18</f>
        <v>0</v>
      </c>
      <c r="E18" s="370">
        <f>'[3]10 i 11 koregirano'!E18</f>
        <v>19643</v>
      </c>
      <c r="F18" s="370">
        <f>'[3]10 i 11 koregirano'!F18</f>
        <v>2227</v>
      </c>
      <c r="G18" s="370">
        <f>'[3]10 i 11 koregirano'!G18</f>
        <v>22188</v>
      </c>
      <c r="H18" s="370">
        <f>'[3]10 i 11 koregirano'!H18</f>
        <v>0</v>
      </c>
      <c r="I18" s="370">
        <f>'[3]10 i 11 koregirano'!I18</f>
        <v>3357900</v>
      </c>
      <c r="J18" s="370">
        <f>'[3]10 i 11 koregirano'!J18</f>
        <v>0</v>
      </c>
      <c r="K18" s="261">
        <f>'[3]10 i 11 koregirano'!K18</f>
        <v>3390881</v>
      </c>
    </row>
    <row r="19" spans="1:11" ht="15">
      <c r="A19" s="220">
        <v>13</v>
      </c>
      <c r="B19" s="67" t="s">
        <v>26</v>
      </c>
      <c r="C19" s="370">
        <f>'[3]10 i 11 koregirano'!C19</f>
        <v>15618</v>
      </c>
      <c r="D19" s="370">
        <f>'[3]10 i 11 koregirano'!D19</f>
        <v>118612</v>
      </c>
      <c r="E19" s="370">
        <f>'[3]10 i 11 koregirano'!E19</f>
        <v>43336</v>
      </c>
      <c r="F19" s="370">
        <f>'[3]10 i 11 koregirano'!F19</f>
        <v>24560</v>
      </c>
      <c r="G19" s="370">
        <f>'[3]10 i 11 koregirano'!G19</f>
        <v>69932</v>
      </c>
      <c r="H19" s="370">
        <f>'[3]10 i 11 koregirano'!H19</f>
        <v>0</v>
      </c>
      <c r="I19" s="370">
        <f>'[3]10 i 11 koregirano'!I19</f>
        <v>2772429</v>
      </c>
      <c r="J19" s="370">
        <f>'[3]10 i 11 koregirano'!J19</f>
        <v>0</v>
      </c>
      <c r="K19" s="261">
        <f>'[3]10 i 11 koregirano'!K19</f>
        <v>2976591</v>
      </c>
    </row>
    <row r="20" spans="1:11" ht="15">
      <c r="A20" s="220">
        <v>14</v>
      </c>
      <c r="B20" s="67" t="s">
        <v>6</v>
      </c>
      <c r="C20" s="370">
        <f>'[3]10 i 11 koregirano'!C20</f>
        <v>5601</v>
      </c>
      <c r="D20" s="370">
        <f>'[3]10 i 11 koregirano'!D20</f>
        <v>0</v>
      </c>
      <c r="E20" s="370">
        <f>'[3]10 i 11 koregirano'!E20</f>
        <v>11038</v>
      </c>
      <c r="F20" s="370">
        <f>'[3]10 i 11 koregirano'!F20</f>
        <v>8184</v>
      </c>
      <c r="G20" s="370">
        <f>'[3]10 i 11 koregirano'!G20</f>
        <v>20268</v>
      </c>
      <c r="H20" s="370">
        <f>'[3]10 i 11 koregirano'!H20</f>
        <v>0</v>
      </c>
      <c r="I20" s="370">
        <f>'[3]10 i 11 koregirano'!I20</f>
        <v>1125599</v>
      </c>
      <c r="J20" s="370">
        <f>'[3]10 i 11 koregirano'!J20</f>
        <v>0</v>
      </c>
      <c r="K20" s="261">
        <f>'[3]10 i 11 koregirano'!K20</f>
        <v>1151468</v>
      </c>
    </row>
    <row r="21" spans="1:11" ht="15">
      <c r="A21" s="220">
        <v>15</v>
      </c>
      <c r="B21" s="67" t="s">
        <v>8</v>
      </c>
      <c r="C21" s="370">
        <f>'[3]10 i 11 koregirano'!C21</f>
        <v>4913</v>
      </c>
      <c r="D21" s="370">
        <f>'[3]10 i 11 koregirano'!D21</f>
        <v>0</v>
      </c>
      <c r="E21" s="370">
        <f>'[3]10 i 11 koregirano'!E21</f>
        <v>6673</v>
      </c>
      <c r="F21" s="370">
        <f>'[3]10 i 11 koregirano'!F21</f>
        <v>206</v>
      </c>
      <c r="G21" s="370">
        <f>'[3]10 i 11 koregirano'!G21</f>
        <v>7430</v>
      </c>
      <c r="H21" s="370">
        <f>'[3]10 i 11 koregirano'!H21</f>
        <v>0</v>
      </c>
      <c r="I21" s="370">
        <f>'[3]10 i 11 koregirano'!I21</f>
        <v>553698</v>
      </c>
      <c r="J21" s="370">
        <f>'[3]10 i 11 koregirano'!J21</f>
        <v>0</v>
      </c>
      <c r="K21" s="261">
        <f>'[3]10 i 11 koregirano'!K21</f>
        <v>566041</v>
      </c>
    </row>
    <row r="22" spans="1:11" ht="12.75" customHeight="1">
      <c r="A22" s="220">
        <v>16</v>
      </c>
      <c r="B22" s="152" t="s">
        <v>3</v>
      </c>
      <c r="C22" s="370">
        <f>'[3]10 i 11 koregirano'!C22</f>
        <v>809</v>
      </c>
      <c r="D22" s="370">
        <f>'[3]10 i 11 koregirano'!D22</f>
        <v>0</v>
      </c>
      <c r="E22" s="370">
        <f>'[3]10 i 11 koregirano'!E22</f>
        <v>2457</v>
      </c>
      <c r="F22" s="370">
        <f>'[3]10 i 11 koregirano'!F22</f>
        <v>150</v>
      </c>
      <c r="G22" s="370">
        <f>'[3]10 i 11 koregirano'!G22</f>
        <v>2920</v>
      </c>
      <c r="H22" s="370">
        <f>'[3]10 i 11 koregirano'!H22</f>
        <v>0</v>
      </c>
      <c r="I22" s="370">
        <f>'[3]10 i 11 koregirano'!I22</f>
        <v>216193</v>
      </c>
      <c r="J22" s="370">
        <f>'[3]10 i 11 koregirano'!J22</f>
        <v>0</v>
      </c>
      <c r="K22" s="261">
        <f>'[3]10 i 11 koregirano'!K22</f>
        <v>219922</v>
      </c>
    </row>
    <row r="23" spans="1:11" ht="13.5" thickBot="1">
      <c r="A23" s="221"/>
      <c r="B23" s="222" t="s">
        <v>11</v>
      </c>
      <c r="C23" s="171">
        <f>'[3]10 i 11 koregirano'!C23</f>
        <v>4591817</v>
      </c>
      <c r="D23" s="171">
        <f>'[3]10 i 11 koregirano'!D23</f>
        <v>195381</v>
      </c>
      <c r="E23" s="171">
        <f>'[3]10 i 11 koregirano'!E23</f>
        <v>3071670</v>
      </c>
      <c r="F23" s="171">
        <f>'[3]10 i 11 koregirano'!F23</f>
        <v>2440117</v>
      </c>
      <c r="G23" s="171">
        <f>'[3]10 i 11 koregirano'!G23</f>
        <v>5643438</v>
      </c>
      <c r="H23" s="171">
        <f>'[3]10 i 11 koregirano'!H23</f>
        <v>0</v>
      </c>
      <c r="I23" s="171">
        <f>'[3]10 i 11 koregirano'!I23</f>
        <v>8025819</v>
      </c>
      <c r="J23" s="171">
        <f>'[3]10 i 11 koregirano'!J23</f>
        <v>15402</v>
      </c>
      <c r="K23" s="262">
        <f>'[3]10 i 11 koregirano'!K23</f>
        <v>18471857</v>
      </c>
    </row>
    <row r="25" spans="1:11" ht="18.75">
      <c r="A25" s="287" t="s">
        <v>213</v>
      </c>
      <c r="B25" s="287"/>
      <c r="C25" s="287"/>
      <c r="D25" s="287"/>
      <c r="E25" s="287"/>
      <c r="F25" s="287"/>
      <c r="G25" s="287"/>
      <c r="H25" s="287"/>
      <c r="I25" s="287"/>
      <c r="J25" s="287"/>
      <c r="K25" s="287"/>
    </row>
    <row r="26" spans="1:11" ht="11.25" customHeight="1" thickBot="1">
      <c r="A26" s="66"/>
      <c r="B26" s="66"/>
      <c r="C26" s="66"/>
      <c r="D26" s="66"/>
      <c r="E26" s="66"/>
      <c r="F26" s="66"/>
      <c r="G26" s="66"/>
      <c r="H26" s="66"/>
      <c r="I26" s="66"/>
      <c r="J26" s="66"/>
      <c r="K26" s="163" t="s">
        <v>0</v>
      </c>
    </row>
    <row r="27" spans="1:11" ht="15">
      <c r="A27" s="339" t="s">
        <v>1</v>
      </c>
      <c r="B27" s="335" t="s">
        <v>33</v>
      </c>
      <c r="C27" s="335" t="s">
        <v>249</v>
      </c>
      <c r="D27" s="335" t="s">
        <v>58</v>
      </c>
      <c r="E27" s="341" t="s">
        <v>59</v>
      </c>
      <c r="F27" s="341"/>
      <c r="G27" s="341"/>
      <c r="H27" s="335" t="s">
        <v>60</v>
      </c>
      <c r="I27" s="335" t="s">
        <v>244</v>
      </c>
      <c r="J27" s="335" t="s">
        <v>62</v>
      </c>
      <c r="K27" s="337" t="s">
        <v>11</v>
      </c>
    </row>
    <row r="28" spans="1:11" ht="38.25">
      <c r="A28" s="340" t="s">
        <v>1</v>
      </c>
      <c r="B28" s="336" t="s">
        <v>33</v>
      </c>
      <c r="C28" s="336" t="s">
        <v>57</v>
      </c>
      <c r="D28" s="336" t="s">
        <v>58</v>
      </c>
      <c r="E28" s="72" t="s">
        <v>63</v>
      </c>
      <c r="F28" s="72" t="s">
        <v>64</v>
      </c>
      <c r="G28" s="257" t="s">
        <v>65</v>
      </c>
      <c r="H28" s="336" t="s">
        <v>66</v>
      </c>
      <c r="I28" s="336" t="s">
        <v>61</v>
      </c>
      <c r="J28" s="336" t="s">
        <v>62</v>
      </c>
      <c r="K28" s="338" t="s">
        <v>11</v>
      </c>
    </row>
    <row r="29" spans="1:11" ht="15">
      <c r="A29" s="258"/>
      <c r="B29" s="116" t="s">
        <v>67</v>
      </c>
      <c r="C29" s="146">
        <f>'[3]10 i 11 koregirano'!C29</f>
        <v>3767473</v>
      </c>
      <c r="D29" s="146">
        <f>'[3]10 i 11 koregirano'!D29</f>
        <v>74804</v>
      </c>
      <c r="E29" s="146">
        <f>'[3]10 i 11 koregirano'!E29</f>
        <v>1999479</v>
      </c>
      <c r="F29" s="146">
        <f>'[3]10 i 11 koregirano'!F29</f>
        <v>1904485</v>
      </c>
      <c r="G29" s="146">
        <f>'[3]10 i 11 koregirano'!G29</f>
        <v>4031351</v>
      </c>
      <c r="H29" s="146">
        <f>'[3]10 i 11 koregirano'!H29</f>
        <v>0</v>
      </c>
      <c r="I29" s="146">
        <f>'[3]10 i 11 koregirano'!I29</f>
        <v>0</v>
      </c>
      <c r="J29" s="146">
        <f>'[3]10 i 11 koregirano'!J29</f>
        <v>15402</v>
      </c>
      <c r="K29" s="261">
        <f>'[3]10 i 11 koregirano'!K29</f>
        <v>7889030</v>
      </c>
    </row>
    <row r="30" spans="1:11" ht="15">
      <c r="A30" s="258">
        <v>1</v>
      </c>
      <c r="B30" s="74" t="s">
        <v>73</v>
      </c>
      <c r="C30" s="370">
        <f>'[3]10 i 11 koregirano'!C30</f>
        <v>274267</v>
      </c>
      <c r="D30" s="370">
        <f>'[3]10 i 11 koregirano'!D30</f>
        <v>3217</v>
      </c>
      <c r="E30" s="370">
        <f>'[3]10 i 11 koregirano'!E30</f>
        <v>68690</v>
      </c>
      <c r="F30" s="370">
        <f>'[3]10 i 11 koregirano'!F30</f>
        <v>89617</v>
      </c>
      <c r="G30" s="370">
        <f>'[3]10 i 11 koregirano'!G30</f>
        <v>163251</v>
      </c>
      <c r="H30" s="370">
        <f>'[3]10 i 11 koregirano'!H30</f>
        <v>0</v>
      </c>
      <c r="I30" s="370">
        <f>'[3]10 i 11 koregirano'!I30</f>
        <v>0</v>
      </c>
      <c r="J30" s="370">
        <f>'[3]10 i 11 koregirano'!J30</f>
        <v>0</v>
      </c>
      <c r="K30" s="261">
        <f>'[3]10 i 11 koregirano'!K30</f>
        <v>440735</v>
      </c>
    </row>
    <row r="31" spans="1:11" ht="15">
      <c r="A31" s="258">
        <v>2</v>
      </c>
      <c r="B31" s="74" t="s">
        <v>3</v>
      </c>
      <c r="C31" s="370">
        <f>'[3]10 i 11 koregirano'!C31</f>
        <v>472987</v>
      </c>
      <c r="D31" s="370">
        <f>'[3]10 i 11 koregirano'!D31</f>
        <v>34482</v>
      </c>
      <c r="E31" s="370">
        <f>'[3]10 i 11 koregirano'!E31</f>
        <v>317435</v>
      </c>
      <c r="F31" s="370">
        <f>'[3]10 i 11 koregirano'!F31</f>
        <v>246998</v>
      </c>
      <c r="G31" s="370">
        <f>'[3]10 i 11 koregirano'!G31</f>
        <v>624460</v>
      </c>
      <c r="H31" s="370">
        <f>'[3]10 i 11 koregirano'!H31</f>
        <v>0</v>
      </c>
      <c r="I31" s="370">
        <f>'[3]10 i 11 koregirano'!I31</f>
        <v>0</v>
      </c>
      <c r="J31" s="370">
        <f>'[3]10 i 11 koregirano'!J31</f>
        <v>0</v>
      </c>
      <c r="K31" s="261">
        <f>'[3]10 i 11 koregirano'!K31</f>
        <v>1131929</v>
      </c>
    </row>
    <row r="32" spans="1:11" ht="15">
      <c r="A32" s="258">
        <v>3</v>
      </c>
      <c r="B32" s="74" t="s">
        <v>4</v>
      </c>
      <c r="C32" s="370">
        <f>'[3]10 i 11 koregirano'!C32</f>
        <v>425306</v>
      </c>
      <c r="D32" s="370">
        <f>'[3]10 i 11 koregirano'!D32</f>
        <v>1755</v>
      </c>
      <c r="E32" s="370">
        <f>'[3]10 i 11 koregirano'!E32</f>
        <v>229761</v>
      </c>
      <c r="F32" s="370">
        <f>'[3]10 i 11 koregirano'!F32</f>
        <v>152694</v>
      </c>
      <c r="G32" s="370">
        <f>'[3]10 i 11 koregirano'!G32</f>
        <v>397780</v>
      </c>
      <c r="H32" s="370">
        <f>'[3]10 i 11 koregirano'!H32</f>
        <v>0</v>
      </c>
      <c r="I32" s="370">
        <f>'[3]10 i 11 koregirano'!I32</f>
        <v>0</v>
      </c>
      <c r="J32" s="370">
        <f>'[3]10 i 11 koregirano'!J32</f>
        <v>0</v>
      </c>
      <c r="K32" s="261">
        <f>'[3]10 i 11 koregirano'!K32</f>
        <v>824841</v>
      </c>
    </row>
    <row r="33" spans="1:11" ht="15">
      <c r="A33" s="258">
        <v>4</v>
      </c>
      <c r="B33" s="74" t="s">
        <v>5</v>
      </c>
      <c r="C33" s="370">
        <f>'[3]10 i 11 koregirano'!C33</f>
        <v>333765</v>
      </c>
      <c r="D33" s="370">
        <f>'[3]10 i 11 koregirano'!D33</f>
        <v>2130</v>
      </c>
      <c r="E33" s="370">
        <f>'[3]10 i 11 koregirano'!E33</f>
        <v>160451</v>
      </c>
      <c r="F33" s="370">
        <f>'[3]10 i 11 koregirano'!F33</f>
        <v>223577</v>
      </c>
      <c r="G33" s="370">
        <f>'[3]10 i 11 koregirano'!G33</f>
        <v>389304</v>
      </c>
      <c r="H33" s="370">
        <f>'[3]10 i 11 koregirano'!H33</f>
        <v>0</v>
      </c>
      <c r="I33" s="370">
        <f>'[3]10 i 11 koregirano'!I33</f>
        <v>0</v>
      </c>
      <c r="J33" s="370">
        <f>'[3]10 i 11 koregirano'!J33</f>
        <v>0</v>
      </c>
      <c r="K33" s="261">
        <f>'[3]10 i 11 koregirano'!K33</f>
        <v>725199</v>
      </c>
    </row>
    <row r="34" spans="1:11" ht="15">
      <c r="A34" s="258">
        <v>5</v>
      </c>
      <c r="B34" s="74" t="s">
        <v>7</v>
      </c>
      <c r="C34" s="370">
        <f>'[3]10 i 11 koregirano'!C34</f>
        <v>386961</v>
      </c>
      <c r="D34" s="370">
        <f>'[3]10 i 11 koregirano'!D34</f>
        <v>17144</v>
      </c>
      <c r="E34" s="370">
        <f>'[3]10 i 11 koregirano'!E34</f>
        <v>252481</v>
      </c>
      <c r="F34" s="370">
        <f>'[3]10 i 11 koregirano'!F34</f>
        <v>211038</v>
      </c>
      <c r="G34" s="370">
        <f>'[3]10 i 11 koregirano'!G34</f>
        <v>466359</v>
      </c>
      <c r="H34" s="370">
        <f>'[3]10 i 11 koregirano'!H34</f>
        <v>0</v>
      </c>
      <c r="I34" s="370">
        <f>'[3]10 i 11 koregirano'!I34</f>
        <v>0</v>
      </c>
      <c r="J34" s="370">
        <f>'[3]10 i 11 koregirano'!J34</f>
        <v>0</v>
      </c>
      <c r="K34" s="261">
        <f>'[3]10 i 11 koregirano'!K34</f>
        <v>870464</v>
      </c>
    </row>
    <row r="35" spans="1:11" ht="15">
      <c r="A35" s="258">
        <v>6</v>
      </c>
      <c r="B35" s="74" t="s">
        <v>6</v>
      </c>
      <c r="C35" s="370">
        <f>'[3]10 i 11 koregirano'!C35</f>
        <v>257091</v>
      </c>
      <c r="D35" s="370">
        <f>'[3]10 i 11 koregirano'!D35</f>
        <v>0</v>
      </c>
      <c r="E35" s="370">
        <f>'[3]10 i 11 koregirano'!E35</f>
        <v>103834</v>
      </c>
      <c r="F35" s="370">
        <f>'[3]10 i 11 koregirano'!F35</f>
        <v>96804</v>
      </c>
      <c r="G35" s="370">
        <f>'[3]10 i 11 koregirano'!G35</f>
        <v>204919</v>
      </c>
      <c r="H35" s="370">
        <f>'[3]10 i 11 koregirano'!H35</f>
        <v>0</v>
      </c>
      <c r="I35" s="370">
        <f>'[3]10 i 11 koregirano'!I35</f>
        <v>0</v>
      </c>
      <c r="J35" s="370">
        <f>'[3]10 i 11 koregirano'!J35</f>
        <v>0</v>
      </c>
      <c r="K35" s="261">
        <f>'[3]10 i 11 koregirano'!K35</f>
        <v>462010</v>
      </c>
    </row>
    <row r="36" spans="1:11" ht="15">
      <c r="A36" s="258">
        <v>7</v>
      </c>
      <c r="B36" s="74" t="s">
        <v>243</v>
      </c>
      <c r="C36" s="370">
        <f>'[3]10 i 11 koregirano'!C36</f>
        <v>128748</v>
      </c>
      <c r="D36" s="370">
        <f>'[3]10 i 11 koregirano'!D36</f>
        <v>0</v>
      </c>
      <c r="E36" s="370">
        <f>'[3]10 i 11 koregirano'!E36</f>
        <v>118875</v>
      </c>
      <c r="F36" s="370">
        <f>'[3]10 i 11 koregirano'!F36</f>
        <v>97169</v>
      </c>
      <c r="G36" s="370">
        <f>'[3]10 i 11 koregirano'!G36</f>
        <v>220550</v>
      </c>
      <c r="H36" s="370">
        <f>'[3]10 i 11 koregirano'!H36</f>
        <v>0</v>
      </c>
      <c r="I36" s="370">
        <f>'[3]10 i 11 koregirano'!I36</f>
        <v>0</v>
      </c>
      <c r="J36" s="370">
        <f>'[3]10 i 11 koregirano'!J36</f>
        <v>0</v>
      </c>
      <c r="K36" s="261">
        <f>'[3]10 i 11 koregirano'!K36</f>
        <v>349298</v>
      </c>
    </row>
    <row r="37" spans="1:11" ht="15">
      <c r="A37" s="258">
        <v>8</v>
      </c>
      <c r="B37" s="74" t="s">
        <v>8</v>
      </c>
      <c r="C37" s="370">
        <f>'[3]10 i 11 koregirano'!C37</f>
        <v>418682</v>
      </c>
      <c r="D37" s="370">
        <f>'[3]10 i 11 koregirano'!D37</f>
        <v>70</v>
      </c>
      <c r="E37" s="370">
        <f>'[3]10 i 11 koregirano'!E37</f>
        <v>139387</v>
      </c>
      <c r="F37" s="370">
        <f>'[3]10 i 11 koregirano'!F37</f>
        <v>211800</v>
      </c>
      <c r="G37" s="370">
        <f>'[3]10 i 11 koregirano'!G37</f>
        <v>356224</v>
      </c>
      <c r="H37" s="370">
        <f>'[3]10 i 11 koregirano'!H37</f>
        <v>0</v>
      </c>
      <c r="I37" s="370">
        <f>'[3]10 i 11 koregirano'!I37</f>
        <v>0</v>
      </c>
      <c r="J37" s="370">
        <f>'[3]10 i 11 koregirano'!J37</f>
        <v>0</v>
      </c>
      <c r="K37" s="261">
        <f>'[3]10 i 11 koregirano'!K37</f>
        <v>774976</v>
      </c>
    </row>
    <row r="38" spans="1:11" ht="15">
      <c r="A38" s="258">
        <v>9</v>
      </c>
      <c r="B38" s="74" t="s">
        <v>31</v>
      </c>
      <c r="C38" s="370">
        <f>'[3]10 i 11 koregirano'!C38</f>
        <v>270838</v>
      </c>
      <c r="D38" s="370">
        <f>'[3]10 i 11 koregirano'!D38</f>
        <v>6977</v>
      </c>
      <c r="E38" s="370">
        <f>'[3]10 i 11 koregirano'!E38</f>
        <v>186073</v>
      </c>
      <c r="F38" s="370">
        <f>'[3]10 i 11 koregirano'!F38</f>
        <v>195527</v>
      </c>
      <c r="G38" s="370">
        <f>'[3]10 i 11 koregirano'!G38</f>
        <v>387944</v>
      </c>
      <c r="H38" s="370">
        <f>'[3]10 i 11 koregirano'!H38</f>
        <v>0</v>
      </c>
      <c r="I38" s="370">
        <f>'[3]10 i 11 koregirano'!I38</f>
        <v>0</v>
      </c>
      <c r="J38" s="370">
        <f>'[3]10 i 11 koregirano'!J38</f>
        <v>15402</v>
      </c>
      <c r="K38" s="261">
        <f>'[3]10 i 11 koregirano'!K38</f>
        <v>681161</v>
      </c>
    </row>
    <row r="39" spans="1:11" ht="15">
      <c r="A39" s="258">
        <v>10</v>
      </c>
      <c r="B39" s="74" t="s">
        <v>229</v>
      </c>
      <c r="C39" s="370">
        <f>'[3]10 i 11 koregirano'!C39</f>
        <v>391574</v>
      </c>
      <c r="D39" s="370">
        <f>'[3]10 i 11 koregirano'!D39</f>
        <v>1086</v>
      </c>
      <c r="E39" s="370">
        <f>'[3]10 i 11 koregirano'!E39</f>
        <v>271035</v>
      </c>
      <c r="F39" s="370">
        <f>'[3]10 i 11 koregirano'!F39</f>
        <v>205780</v>
      </c>
      <c r="G39" s="370">
        <f>'[3]10 i 11 koregirano'!G39</f>
        <v>487396</v>
      </c>
      <c r="H39" s="370">
        <f>'[3]10 i 11 koregirano'!H39</f>
        <v>0</v>
      </c>
      <c r="I39" s="370">
        <f>'[3]10 i 11 koregirano'!I39</f>
        <v>0</v>
      </c>
      <c r="J39" s="370">
        <f>'[3]10 i 11 koregirano'!J39</f>
        <v>0</v>
      </c>
      <c r="K39" s="261">
        <f>'[3]10 i 11 koregirano'!K39</f>
        <v>880056</v>
      </c>
    </row>
    <row r="40" spans="1:11" ht="15">
      <c r="A40" s="258">
        <v>11</v>
      </c>
      <c r="B40" s="74" t="s">
        <v>10</v>
      </c>
      <c r="C40" s="370">
        <f>'[3]10 i 11 koregirano'!C40</f>
        <v>407254</v>
      </c>
      <c r="D40" s="370">
        <f>'[3]10 i 11 koregirano'!D40</f>
        <v>7943</v>
      </c>
      <c r="E40" s="370">
        <f>'[3]10 i 11 koregirano'!E40</f>
        <v>151457</v>
      </c>
      <c r="F40" s="370">
        <f>'[3]10 i 11 koregirano'!F40</f>
        <v>173481</v>
      </c>
      <c r="G40" s="370">
        <f>'[3]10 i 11 koregirano'!G40</f>
        <v>333164</v>
      </c>
      <c r="H40" s="370">
        <f>'[3]10 i 11 koregirano'!H40</f>
        <v>0</v>
      </c>
      <c r="I40" s="370">
        <f>'[3]10 i 11 koregirano'!I40</f>
        <v>0</v>
      </c>
      <c r="J40" s="370">
        <f>'[3]10 i 11 koregirano'!J40</f>
        <v>0</v>
      </c>
      <c r="K40" s="261">
        <f>'[3]10 i 11 koregirano'!K40</f>
        <v>748361</v>
      </c>
    </row>
    <row r="41" spans="1:11" ht="15">
      <c r="A41" s="258"/>
      <c r="B41" s="116" t="s">
        <v>68</v>
      </c>
      <c r="C41" s="146">
        <f>'[3]10 i 11 koregirano'!C41</f>
        <v>32368</v>
      </c>
      <c r="D41" s="146">
        <f>'[3]10 i 11 koregirano'!D41</f>
        <v>118612</v>
      </c>
      <c r="E41" s="146">
        <f>'[3]10 i 11 koregirano'!E41</f>
        <v>68046</v>
      </c>
      <c r="F41" s="146">
        <f>'[3]10 i 11 koregirano'!F41</f>
        <v>21493</v>
      </c>
      <c r="G41" s="146">
        <f>'[3]10 i 11 koregirano'!G41</f>
        <v>93803</v>
      </c>
      <c r="H41" s="146">
        <f>'[3]10 i 11 koregirano'!H41</f>
        <v>0</v>
      </c>
      <c r="I41" s="146">
        <f>'[3]10 i 11 koregirano'!I41</f>
        <v>7918675</v>
      </c>
      <c r="J41" s="146">
        <f>'[3]10 i 11 koregirano'!J41</f>
        <v>0</v>
      </c>
      <c r="K41" s="261">
        <f>'[3]10 i 11 koregirano'!K41</f>
        <v>8163458</v>
      </c>
    </row>
    <row r="42" spans="1:11" ht="15">
      <c r="A42" s="258">
        <v>12</v>
      </c>
      <c r="B42" s="74" t="s">
        <v>10</v>
      </c>
      <c r="C42" s="370">
        <f>'[3]10 i 11 koregirano'!C42</f>
        <v>10204</v>
      </c>
      <c r="D42" s="370">
        <f>'[3]10 i 11 koregirano'!D42</f>
        <v>0</v>
      </c>
      <c r="E42" s="370">
        <f>'[3]10 i 11 koregirano'!E42</f>
        <v>19643</v>
      </c>
      <c r="F42" s="370">
        <f>'[3]10 i 11 koregirano'!F42</f>
        <v>2227</v>
      </c>
      <c r="G42" s="370">
        <f>'[3]10 i 11 koregirano'!G42</f>
        <v>22188</v>
      </c>
      <c r="H42" s="370">
        <f>'[3]10 i 11 koregirano'!H42</f>
        <v>0</v>
      </c>
      <c r="I42" s="370">
        <f>'[3]10 i 11 koregirano'!I42</f>
        <v>3357900</v>
      </c>
      <c r="J42" s="370">
        <f>'[3]10 i 11 koregirano'!J42</f>
        <v>0</v>
      </c>
      <c r="K42" s="261">
        <f>'[3]10 i 11 koregirano'!K42</f>
        <v>3390292</v>
      </c>
    </row>
    <row r="43" spans="1:11" ht="15">
      <c r="A43" s="258">
        <v>13</v>
      </c>
      <c r="B43" s="74" t="s">
        <v>26</v>
      </c>
      <c r="C43" s="370">
        <f>'[3]10 i 11 koregirano'!C43</f>
        <v>11040</v>
      </c>
      <c r="D43" s="370">
        <f>'[3]10 i 11 koregirano'!D43</f>
        <v>118612</v>
      </c>
      <c r="E43" s="370">
        <f>'[3]10 i 11 koregirano'!E43</f>
        <v>31697</v>
      </c>
      <c r="F43" s="370">
        <f>'[3]10 i 11 koregirano'!F43</f>
        <v>10726</v>
      </c>
      <c r="G43" s="370">
        <f>'[3]10 i 11 koregirano'!G43</f>
        <v>44459</v>
      </c>
      <c r="H43" s="370">
        <f>'[3]10 i 11 koregirano'!H43</f>
        <v>0</v>
      </c>
      <c r="I43" s="370">
        <f>'[3]10 i 11 koregirano'!I43</f>
        <v>2766746</v>
      </c>
      <c r="J43" s="370">
        <f>'[3]10 i 11 koregirano'!J43</f>
        <v>0</v>
      </c>
      <c r="K43" s="261">
        <f>'[3]10 i 11 koregirano'!K43</f>
        <v>2940857</v>
      </c>
    </row>
    <row r="44" spans="1:11" ht="15">
      <c r="A44" s="258">
        <v>14</v>
      </c>
      <c r="B44" s="74" t="s">
        <v>6</v>
      </c>
      <c r="C44" s="370">
        <f>'[3]10 i 11 koregirano'!C44</f>
        <v>5402</v>
      </c>
      <c r="D44" s="370">
        <f>'[3]10 i 11 koregirano'!D44</f>
        <v>0</v>
      </c>
      <c r="E44" s="370">
        <f>'[3]10 i 11 koregirano'!E44</f>
        <v>7576</v>
      </c>
      <c r="F44" s="370">
        <f>'[3]10 i 11 koregirano'!F44</f>
        <v>8184</v>
      </c>
      <c r="G44" s="370">
        <f>'[3]10 i 11 koregirano'!G44</f>
        <v>16806</v>
      </c>
      <c r="H44" s="370">
        <f>'[3]10 i 11 koregirano'!H44</f>
        <v>0</v>
      </c>
      <c r="I44" s="370">
        <f>'[3]10 i 11 koregirano'!I44</f>
        <v>1024342</v>
      </c>
      <c r="J44" s="370">
        <f>'[3]10 i 11 koregirano'!J44</f>
        <v>0</v>
      </c>
      <c r="K44" s="261">
        <f>'[3]10 i 11 koregirano'!K44</f>
        <v>1046550</v>
      </c>
    </row>
    <row r="45" spans="1:11" ht="15">
      <c r="A45" s="236">
        <v>15</v>
      </c>
      <c r="B45" s="237" t="s">
        <v>8</v>
      </c>
      <c r="C45" s="370">
        <f>'[3]10 i 11 koregirano'!C45</f>
        <v>4913</v>
      </c>
      <c r="D45" s="370">
        <f>'[3]10 i 11 koregirano'!D45</f>
        <v>0</v>
      </c>
      <c r="E45" s="370">
        <f>'[3]10 i 11 koregirano'!E45</f>
        <v>6673</v>
      </c>
      <c r="F45" s="370">
        <f>'[3]10 i 11 koregirano'!F45</f>
        <v>206</v>
      </c>
      <c r="G45" s="370">
        <f>'[3]10 i 11 koregirano'!G45</f>
        <v>7430</v>
      </c>
      <c r="H45" s="370">
        <f>'[3]10 i 11 koregirano'!H45</f>
        <v>0</v>
      </c>
      <c r="I45" s="370">
        <f>'[3]10 i 11 koregirano'!I45</f>
        <v>553494</v>
      </c>
      <c r="J45" s="370">
        <f>'[3]10 i 11 koregirano'!J45</f>
        <v>0</v>
      </c>
      <c r="K45" s="261">
        <f>'[3]10 i 11 koregirano'!K45</f>
        <v>565837</v>
      </c>
    </row>
    <row r="46" spans="1:11" ht="15">
      <c r="A46" s="238">
        <v>16</v>
      </c>
      <c r="B46" s="239" t="s">
        <v>3</v>
      </c>
      <c r="C46" s="370">
        <f>'[3]10 i 11 koregirano'!C46</f>
        <v>809</v>
      </c>
      <c r="D46" s="370">
        <f>'[3]10 i 11 koregirano'!D46</f>
        <v>0</v>
      </c>
      <c r="E46" s="370">
        <f>'[3]10 i 11 koregirano'!E46</f>
        <v>2457</v>
      </c>
      <c r="F46" s="370">
        <f>'[3]10 i 11 koregirano'!F46</f>
        <v>150</v>
      </c>
      <c r="G46" s="370">
        <f>'[3]10 i 11 koregirano'!G46</f>
        <v>2920</v>
      </c>
      <c r="H46" s="370">
        <f>'[3]10 i 11 koregirano'!H46</f>
        <v>0</v>
      </c>
      <c r="I46" s="370">
        <f>'[3]10 i 11 koregirano'!I46</f>
        <v>216193</v>
      </c>
      <c r="J46" s="370">
        <f>'[3]10 i 11 koregirano'!J46</f>
        <v>0</v>
      </c>
      <c r="K46" s="261">
        <f>'[3]10 i 11 koregirano'!K46</f>
        <v>219922</v>
      </c>
    </row>
    <row r="47" spans="1:11" ht="13.5" thickBot="1">
      <c r="A47" s="240"/>
      <c r="B47" s="241" t="s">
        <v>11</v>
      </c>
      <c r="C47" s="171">
        <f>'[3]10 i 11 koregirano'!C47</f>
        <v>3799841</v>
      </c>
      <c r="D47" s="171">
        <f>'[3]10 i 11 koregirano'!D47</f>
        <v>193416</v>
      </c>
      <c r="E47" s="171">
        <f>'[3]10 i 11 koregirano'!E47</f>
        <v>2067525</v>
      </c>
      <c r="F47" s="171">
        <f>'[3]10 i 11 koregirano'!F47</f>
        <v>1925978</v>
      </c>
      <c r="G47" s="171">
        <f>'[3]10 i 11 koregirano'!G47</f>
        <v>4125154</v>
      </c>
      <c r="H47" s="171">
        <f>'[3]10 i 11 koregirano'!H47</f>
        <v>0</v>
      </c>
      <c r="I47" s="171">
        <f>'[3]10 i 11 koregirano'!I47</f>
        <v>7918675</v>
      </c>
      <c r="J47" s="171">
        <f>'[3]10 i 11 koregirano'!J47</f>
        <v>15402</v>
      </c>
      <c r="K47" s="262">
        <f>'[3]10 i 11 koregirano'!K47</f>
        <v>16052488</v>
      </c>
    </row>
    <row r="48" spans="1:11" ht="15">
      <c r="A48" s="234"/>
      <c r="B48" s="234"/>
      <c r="C48" s="234"/>
      <c r="D48" s="234"/>
      <c r="E48" s="234"/>
      <c r="F48" s="234"/>
      <c r="G48" s="234"/>
      <c r="H48" s="234"/>
      <c r="I48" s="234"/>
      <c r="J48" s="234"/>
      <c r="K48" s="234"/>
    </row>
    <row r="57" ht="15">
      <c r="J57" s="10" t="s">
        <v>225</v>
      </c>
    </row>
  </sheetData>
  <mergeCells count="20">
    <mergeCell ref="H27:H28"/>
    <mergeCell ref="I27:I28"/>
    <mergeCell ref="J27:J28"/>
    <mergeCell ref="K27:K28"/>
    <mergeCell ref="A25:K25"/>
    <mergeCell ref="A27:A28"/>
    <mergeCell ref="B27:B28"/>
    <mergeCell ref="C27:C28"/>
    <mergeCell ref="D27:D28"/>
    <mergeCell ref="E27:G27"/>
    <mergeCell ref="A1:K1"/>
    <mergeCell ref="A3:A4"/>
    <mergeCell ref="B3:B4"/>
    <mergeCell ref="C3:C4"/>
    <mergeCell ref="D3:D4"/>
    <mergeCell ref="E3:G3"/>
    <mergeCell ref="H3:H4"/>
    <mergeCell ref="I3:I4"/>
    <mergeCell ref="J3:J4"/>
    <mergeCell ref="K3:K4"/>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7"/>
  <sheetViews>
    <sheetView showGridLines="0" zoomScale="80" zoomScaleNormal="80" workbookViewId="0" topLeftCell="A1">
      <selection activeCell="R38" sqref="R38"/>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287" t="s">
        <v>214</v>
      </c>
      <c r="B1" s="287"/>
      <c r="C1" s="287"/>
      <c r="D1" s="287"/>
      <c r="E1" s="287"/>
      <c r="F1" s="287"/>
      <c r="G1" s="287"/>
      <c r="H1" s="287"/>
      <c r="I1" s="287"/>
      <c r="J1" s="287"/>
      <c r="K1" s="287"/>
      <c r="L1" s="287"/>
      <c r="M1" s="287"/>
      <c r="N1" s="287"/>
      <c r="O1" s="287"/>
      <c r="P1" s="287"/>
      <c r="Q1" s="287"/>
      <c r="R1" s="287"/>
      <c r="S1" s="287"/>
      <c r="T1" s="287"/>
    </row>
    <row r="2" spans="2:20" ht="13.5" thickBot="1">
      <c r="B2" s="25"/>
      <c r="C2" s="25"/>
      <c r="D2" s="25"/>
      <c r="E2" s="25"/>
      <c r="F2" s="25"/>
      <c r="G2" s="25"/>
      <c r="H2" s="25"/>
      <c r="I2" s="25"/>
      <c r="J2" s="25"/>
      <c r="K2" s="25"/>
      <c r="L2" s="25"/>
      <c r="M2" s="25"/>
      <c r="N2" s="25"/>
      <c r="O2" s="25"/>
      <c r="P2" s="25"/>
      <c r="T2" s="41" t="s">
        <v>0</v>
      </c>
    </row>
    <row r="3" spans="1:20" ht="25.5" customHeight="1">
      <c r="A3" s="69"/>
      <c r="B3" s="342" t="s">
        <v>2</v>
      </c>
      <c r="C3" s="342"/>
      <c r="D3" s="342"/>
      <c r="E3" s="342"/>
      <c r="F3" s="342"/>
      <c r="G3" s="342"/>
      <c r="H3" s="342"/>
      <c r="I3" s="342"/>
      <c r="J3" s="342"/>
      <c r="K3" s="342"/>
      <c r="L3" s="342"/>
      <c r="M3" s="343" t="s">
        <v>69</v>
      </c>
      <c r="N3" s="321" t="s">
        <v>24</v>
      </c>
      <c r="O3" s="322"/>
      <c r="P3" s="322"/>
      <c r="Q3" s="322"/>
      <c r="R3" s="323"/>
      <c r="S3" s="343" t="s">
        <v>54</v>
      </c>
      <c r="T3" s="345" t="s">
        <v>11</v>
      </c>
    </row>
    <row r="4" spans="1:20" ht="33" customHeight="1">
      <c r="A4" s="79"/>
      <c r="B4" s="159" t="s">
        <v>73</v>
      </c>
      <c r="C4" s="159" t="s">
        <v>3</v>
      </c>
      <c r="D4" s="159" t="s">
        <v>4</v>
      </c>
      <c r="E4" s="159" t="s">
        <v>5</v>
      </c>
      <c r="F4" s="159" t="s">
        <v>7</v>
      </c>
      <c r="G4" s="159" t="s">
        <v>6</v>
      </c>
      <c r="H4" s="159" t="s">
        <v>243</v>
      </c>
      <c r="I4" s="159" t="s">
        <v>8</v>
      </c>
      <c r="J4" s="159" t="s">
        <v>9</v>
      </c>
      <c r="K4" s="159" t="s">
        <v>229</v>
      </c>
      <c r="L4" s="159" t="s">
        <v>232</v>
      </c>
      <c r="M4" s="344"/>
      <c r="N4" s="159" t="s">
        <v>28</v>
      </c>
      <c r="O4" s="159" t="s">
        <v>26</v>
      </c>
      <c r="P4" s="159" t="s">
        <v>29</v>
      </c>
      <c r="Q4" s="159" t="s">
        <v>30</v>
      </c>
      <c r="R4" s="159" t="s">
        <v>230</v>
      </c>
      <c r="S4" s="344"/>
      <c r="T4" s="346"/>
    </row>
    <row r="5" spans="1:20" ht="15">
      <c r="A5" s="80" t="s">
        <v>70</v>
      </c>
      <c r="B5" s="75">
        <f>'[3]12'!B5</f>
        <v>1511734</v>
      </c>
      <c r="C5" s="75">
        <f>'[3]12'!C5</f>
        <v>828198</v>
      </c>
      <c r="D5" s="75">
        <f>'[3]12'!D5</f>
        <v>386339</v>
      </c>
      <c r="E5" s="75">
        <f>'[3]12'!E5</f>
        <v>384789</v>
      </c>
      <c r="F5" s="75">
        <f>'[3]12'!F5</f>
        <v>558699</v>
      </c>
      <c r="G5" s="75">
        <f>'[3]12'!G5</f>
        <v>453526</v>
      </c>
      <c r="H5" s="75">
        <f>'[3]12'!H5</f>
        <v>170426</v>
      </c>
      <c r="I5" s="75">
        <f>'[3]12'!I5</f>
        <v>347394</v>
      </c>
      <c r="J5" s="75">
        <f>'[3]12'!J5</f>
        <v>527244</v>
      </c>
      <c r="K5" s="75">
        <f>'[3]12'!K5</f>
        <v>290468</v>
      </c>
      <c r="L5" s="75">
        <f>'[3]12'!L5</f>
        <v>202223</v>
      </c>
      <c r="M5" s="76">
        <f>SUM(B5:L5)</f>
        <v>5661040</v>
      </c>
      <c r="N5" s="75">
        <f>'[3]12'!N5</f>
        <v>459095</v>
      </c>
      <c r="O5" s="75">
        <f>'[3]12'!O5</f>
        <v>577959</v>
      </c>
      <c r="P5" s="75">
        <f>'[3]12'!P5</f>
        <v>255794</v>
      </c>
      <c r="Q5" s="75">
        <f>'[3]12'!Q5</f>
        <v>209604</v>
      </c>
      <c r="R5" s="75">
        <f>'[3]12'!R5</f>
        <v>252078</v>
      </c>
      <c r="S5" s="76">
        <f>SUM(N5:R5)</f>
        <v>1754530</v>
      </c>
      <c r="T5" s="252">
        <f>S5+M5</f>
        <v>7415570</v>
      </c>
    </row>
    <row r="6" spans="1:22" ht="26.25" thickBot="1">
      <c r="A6" s="81" t="s">
        <v>71</v>
      </c>
      <c r="B6" s="77">
        <f>'[3]12'!B6</f>
        <v>90558</v>
      </c>
      <c r="C6" s="77">
        <f>'[3]12'!C6</f>
        <v>187036</v>
      </c>
      <c r="D6" s="77">
        <f>'[3]12'!D6</f>
        <v>154584</v>
      </c>
      <c r="E6" s="77">
        <f>'[3]12'!E6</f>
        <v>130626</v>
      </c>
      <c r="F6" s="77">
        <f>'[3]12'!F6</f>
        <v>187004</v>
      </c>
      <c r="G6" s="77">
        <f>'[3]12'!G6</f>
        <v>75716</v>
      </c>
      <c r="H6" s="77">
        <f>'[3]12'!H6</f>
        <v>63431</v>
      </c>
      <c r="I6" s="77">
        <f>'[3]12'!I6</f>
        <v>177021</v>
      </c>
      <c r="J6" s="77">
        <f>'[3]12'!J6</f>
        <v>108353</v>
      </c>
      <c r="K6" s="77">
        <f>'[3]12'!K6</f>
        <v>113980</v>
      </c>
      <c r="L6" s="77">
        <f>'[3]12'!L6</f>
        <v>136394</v>
      </c>
      <c r="M6" s="78">
        <f>SUM(B6:L6)</f>
        <v>1424703</v>
      </c>
      <c r="N6" s="77">
        <f>'[3]12'!N6</f>
        <v>192961</v>
      </c>
      <c r="O6" s="77">
        <f>'[3]12'!O6</f>
        <v>149471</v>
      </c>
      <c r="P6" s="77">
        <f>'[3]12'!P6</f>
        <v>64034</v>
      </c>
      <c r="Q6" s="77">
        <f>'[3]12'!Q6</f>
        <v>59108</v>
      </c>
      <c r="R6" s="77">
        <f>'[3]12'!R6</f>
        <v>30430</v>
      </c>
      <c r="S6" s="78">
        <f>SUM(N6:R6)</f>
        <v>496004</v>
      </c>
      <c r="T6" s="253">
        <f>S6+M6</f>
        <v>1920707</v>
      </c>
      <c r="V6" s="147"/>
    </row>
    <row r="7" spans="2:16" ht="15">
      <c r="B7" s="11"/>
      <c r="C7" s="11"/>
      <c r="D7" s="11"/>
      <c r="E7" s="11"/>
      <c r="F7" s="11"/>
      <c r="G7" s="11"/>
      <c r="H7" s="11"/>
      <c r="I7" s="11"/>
      <c r="J7" s="11"/>
      <c r="K7" s="11"/>
      <c r="L7" s="11"/>
      <c r="M7" s="12"/>
      <c r="N7" s="11"/>
      <c r="O7" s="11"/>
      <c r="P7" s="13"/>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39" spans="2:26" ht="15">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row>
    <row r="40" spans="2:26" ht="15">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row>
    <row r="41" spans="2:26" ht="15">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row>
    <row r="42" spans="2:26" ht="15">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row>
    <row r="43" spans="2:26" ht="1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row>
    <row r="44" spans="2:26" ht="15">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ht="15">
      <c r="A45" s="234"/>
      <c r="B45" s="235"/>
      <c r="C45" s="235"/>
      <c r="D45" s="235"/>
      <c r="E45" s="235"/>
      <c r="F45" s="235"/>
      <c r="G45" s="235"/>
      <c r="H45" s="235"/>
      <c r="I45" s="235"/>
      <c r="J45" s="235"/>
      <c r="K45" s="235"/>
      <c r="L45" s="144"/>
      <c r="M45" s="144"/>
      <c r="N45" s="144"/>
      <c r="O45" s="144"/>
      <c r="P45" s="144"/>
      <c r="Q45" s="144"/>
      <c r="R45" s="144"/>
      <c r="S45" s="144"/>
      <c r="T45" s="144"/>
      <c r="U45" s="144"/>
      <c r="V45" s="144"/>
      <c r="W45" s="144"/>
      <c r="X45" s="144"/>
      <c r="Y45" s="144"/>
      <c r="Z45" s="144"/>
    </row>
    <row r="46" spans="1:26" ht="15">
      <c r="A46" s="234"/>
      <c r="B46" s="235"/>
      <c r="C46" s="235"/>
      <c r="D46" s="235"/>
      <c r="E46" s="235"/>
      <c r="F46" s="235"/>
      <c r="G46" s="235"/>
      <c r="H46" s="235"/>
      <c r="I46" s="235"/>
      <c r="J46" s="235"/>
      <c r="K46" s="235"/>
      <c r="L46" s="144"/>
      <c r="M46" s="144"/>
      <c r="N46" s="144"/>
      <c r="O46" s="144"/>
      <c r="P46" s="144"/>
      <c r="Q46" s="144"/>
      <c r="R46" s="144"/>
      <c r="S46" s="144"/>
      <c r="T46" s="144"/>
      <c r="U46" s="144"/>
      <c r="V46" s="144"/>
      <c r="W46" s="144"/>
      <c r="X46" s="144"/>
      <c r="Y46" s="144"/>
      <c r="Z46" s="144"/>
    </row>
    <row r="47" spans="1:37" ht="15">
      <c r="A47" s="234"/>
      <c r="B47" s="235"/>
      <c r="C47" s="235"/>
      <c r="D47" s="235"/>
      <c r="E47" s="235"/>
      <c r="F47" s="235"/>
      <c r="G47" s="235"/>
      <c r="H47" s="235"/>
      <c r="I47" s="235"/>
      <c r="J47" s="235"/>
      <c r="K47" s="235"/>
      <c r="L47" s="144"/>
      <c r="M47" s="144"/>
      <c r="N47" s="144"/>
      <c r="O47" s="144"/>
      <c r="P47" s="144"/>
      <c r="Q47" s="144"/>
      <c r="R47" s="144"/>
      <c r="S47" s="144"/>
      <c r="T47" s="144"/>
      <c r="U47" s="144"/>
      <c r="V47" s="144"/>
      <c r="W47" s="144"/>
      <c r="X47" s="144"/>
      <c r="Y47" s="144"/>
      <c r="Z47" s="144"/>
      <c r="AK47" s="138"/>
    </row>
    <row r="48" spans="1:37" ht="15">
      <c r="A48" s="234"/>
      <c r="B48" s="235"/>
      <c r="C48" s="235"/>
      <c r="D48" s="235"/>
      <c r="E48" s="235"/>
      <c r="F48" s="235"/>
      <c r="G48" s="235"/>
      <c r="H48" s="235"/>
      <c r="I48" s="235"/>
      <c r="J48" s="235"/>
      <c r="K48" s="235"/>
      <c r="L48" s="144"/>
      <c r="M48" s="144"/>
      <c r="N48" s="144"/>
      <c r="O48" s="144"/>
      <c r="P48" s="144"/>
      <c r="Q48" s="144"/>
      <c r="R48" s="144"/>
      <c r="S48" s="144"/>
      <c r="T48" s="144"/>
      <c r="U48" s="144"/>
      <c r="V48" s="144"/>
      <c r="W48" s="144"/>
      <c r="X48" s="144"/>
      <c r="Y48" s="144"/>
      <c r="Z48" s="144"/>
      <c r="AK48" s="138"/>
    </row>
    <row r="49" spans="2:37" ht="15">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K49" s="138"/>
    </row>
    <row r="50" spans="2:37" ht="15">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K50" s="138"/>
    </row>
    <row r="51" spans="2:26" ht="15">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2:26" ht="15">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2:26" ht="15">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2:26" ht="15">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2:26" ht="15">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2:26" ht="15">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2:26" ht="15">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2:26" ht="15">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2:26" ht="15">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2:26" ht="15">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2:26" ht="1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2:26" ht="1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2:26" ht="1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2:26" ht="1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2:26" ht="1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2:26" ht="1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2:26" ht="1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2:26" ht="1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2:26" ht="1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2:26" ht="15">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2:26" ht="1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2:26" ht="15">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2:26" ht="15">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2:26" ht="15">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2:26" ht="15">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2:26" ht="15">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2:26" ht="15">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2:26" ht="15">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2:26" ht="15">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2:26" ht="15">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2:26" ht="15">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2:26" ht="15">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2:26" ht="15">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2:26" ht="15">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2:26" ht="15">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2:26" ht="15">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2:26" ht="15">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sheetData>
  <mergeCells count="6">
    <mergeCell ref="A1:T1"/>
    <mergeCell ref="B3:L3"/>
    <mergeCell ref="M3:M4"/>
    <mergeCell ref="S3:S4"/>
    <mergeCell ref="T3:T4"/>
    <mergeCell ref="N3:R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59"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0"/>
  <sheetViews>
    <sheetView tabSelected="1" zoomScale="90" zoomScaleNormal="90" zoomScaleSheetLayoutView="25" workbookViewId="0" topLeftCell="A55">
      <selection activeCell="J186" sqref="J186"/>
    </sheetView>
  </sheetViews>
  <sheetFormatPr defaultColWidth="9.140625" defaultRowHeight="15"/>
  <cols>
    <col min="1" max="1" width="42.00390625" style="87" customWidth="1"/>
    <col min="2" max="2" width="7.7109375" style="83" bestFit="1" customWidth="1"/>
    <col min="3" max="3" width="10.8515625" style="85" customWidth="1"/>
    <col min="4" max="4" width="12.421875" style="85" bestFit="1" customWidth="1"/>
    <col min="5" max="5" width="13.00390625" style="85" customWidth="1"/>
    <col min="6" max="6" width="10.8515625" style="85" customWidth="1"/>
    <col min="7" max="7" width="13.57421875" style="85" bestFit="1" customWidth="1"/>
    <col min="8" max="8" width="10.8515625" style="85" customWidth="1"/>
    <col min="9" max="9" width="12.57421875" style="85" customWidth="1"/>
    <col min="10" max="10" width="60.7109375" style="83" customWidth="1"/>
    <col min="11" max="252" width="9.140625" style="83" customWidth="1"/>
    <col min="253" max="253" width="28.57421875" style="83" customWidth="1"/>
    <col min="254" max="254" width="7.00390625" style="83" customWidth="1"/>
    <col min="255" max="255" width="22.57421875" style="83" customWidth="1"/>
    <col min="256" max="256" width="23.00390625" style="83" customWidth="1"/>
    <col min="257" max="257" width="28.57421875" style="83" customWidth="1"/>
    <col min="258" max="258" width="23.28125" style="83" customWidth="1"/>
    <col min="259" max="259" width="28.57421875" style="83" customWidth="1"/>
    <col min="260" max="260" width="23.28125" style="83" customWidth="1"/>
    <col min="261" max="261" width="28.57421875" style="83" customWidth="1"/>
    <col min="262" max="508" width="9.140625" style="83" customWidth="1"/>
    <col min="509" max="509" width="28.57421875" style="83" customWidth="1"/>
    <col min="510" max="510" width="7.00390625" style="83" customWidth="1"/>
    <col min="511" max="511" width="22.57421875" style="83" customWidth="1"/>
    <col min="512" max="512" width="23.00390625" style="83" customWidth="1"/>
    <col min="513" max="513" width="28.57421875" style="83" customWidth="1"/>
    <col min="514" max="514" width="23.28125" style="83" customWidth="1"/>
    <col min="515" max="515" width="28.57421875" style="83" customWidth="1"/>
    <col min="516" max="516" width="23.28125" style="83" customWidth="1"/>
    <col min="517" max="517" width="28.57421875" style="83" customWidth="1"/>
    <col min="518" max="764" width="9.140625" style="83" customWidth="1"/>
    <col min="765" max="765" width="28.57421875" style="83" customWidth="1"/>
    <col min="766" max="766" width="7.00390625" style="83" customWidth="1"/>
    <col min="767" max="767" width="22.57421875" style="83" customWidth="1"/>
    <col min="768" max="768" width="23.00390625" style="83" customWidth="1"/>
    <col min="769" max="769" width="28.57421875" style="83" customWidth="1"/>
    <col min="770" max="770" width="23.28125" style="83" customWidth="1"/>
    <col min="771" max="771" width="28.57421875" style="83" customWidth="1"/>
    <col min="772" max="772" width="23.28125" style="83" customWidth="1"/>
    <col min="773" max="773" width="28.57421875" style="83" customWidth="1"/>
    <col min="774" max="1020" width="9.140625" style="83" customWidth="1"/>
    <col min="1021" max="1021" width="28.57421875" style="83" customWidth="1"/>
    <col min="1022" max="1022" width="7.00390625" style="83" customWidth="1"/>
    <col min="1023" max="1023" width="22.57421875" style="83" customWidth="1"/>
    <col min="1024" max="1024" width="23.00390625" style="83" customWidth="1"/>
    <col min="1025" max="1025" width="28.57421875" style="83" customWidth="1"/>
    <col min="1026" max="1026" width="23.28125" style="83" customWidth="1"/>
    <col min="1027" max="1027" width="28.57421875" style="83" customWidth="1"/>
    <col min="1028" max="1028" width="23.28125" style="83" customWidth="1"/>
    <col min="1029" max="1029" width="28.57421875" style="83" customWidth="1"/>
    <col min="1030" max="1276" width="9.140625" style="83" customWidth="1"/>
    <col min="1277" max="1277" width="28.57421875" style="83" customWidth="1"/>
    <col min="1278" max="1278" width="7.00390625" style="83" customWidth="1"/>
    <col min="1279" max="1279" width="22.57421875" style="83" customWidth="1"/>
    <col min="1280" max="1280" width="23.00390625" style="83" customWidth="1"/>
    <col min="1281" max="1281" width="28.57421875" style="83" customWidth="1"/>
    <col min="1282" max="1282" width="23.28125" style="83" customWidth="1"/>
    <col min="1283" max="1283" width="28.57421875" style="83" customWidth="1"/>
    <col min="1284" max="1284" width="23.28125" style="83" customWidth="1"/>
    <col min="1285" max="1285" width="28.57421875" style="83" customWidth="1"/>
    <col min="1286" max="1532" width="9.140625" style="83" customWidth="1"/>
    <col min="1533" max="1533" width="28.57421875" style="83" customWidth="1"/>
    <col min="1534" max="1534" width="7.00390625" style="83" customWidth="1"/>
    <col min="1535" max="1535" width="22.57421875" style="83" customWidth="1"/>
    <col min="1536" max="1536" width="23.00390625" style="83" customWidth="1"/>
    <col min="1537" max="1537" width="28.57421875" style="83" customWidth="1"/>
    <col min="1538" max="1538" width="23.28125" style="83" customWidth="1"/>
    <col min="1539" max="1539" width="28.57421875" style="83" customWidth="1"/>
    <col min="1540" max="1540" width="23.28125" style="83" customWidth="1"/>
    <col min="1541" max="1541" width="28.57421875" style="83" customWidth="1"/>
    <col min="1542" max="1788" width="9.140625" style="83" customWidth="1"/>
    <col min="1789" max="1789" width="28.57421875" style="83" customWidth="1"/>
    <col min="1790" max="1790" width="7.00390625" style="83" customWidth="1"/>
    <col min="1791" max="1791" width="22.57421875" style="83" customWidth="1"/>
    <col min="1792" max="1792" width="23.00390625" style="83" customWidth="1"/>
    <col min="1793" max="1793" width="28.57421875" style="83" customWidth="1"/>
    <col min="1794" max="1794" width="23.28125" style="83" customWidth="1"/>
    <col min="1795" max="1795" width="28.57421875" style="83" customWidth="1"/>
    <col min="1796" max="1796" width="23.28125" style="83" customWidth="1"/>
    <col min="1797" max="1797" width="28.57421875" style="83" customWidth="1"/>
    <col min="1798" max="2044" width="9.140625" style="83" customWidth="1"/>
    <col min="2045" max="2045" width="28.57421875" style="83" customWidth="1"/>
    <col min="2046" max="2046" width="7.00390625" style="83" customWidth="1"/>
    <col min="2047" max="2047" width="22.57421875" style="83" customWidth="1"/>
    <col min="2048" max="2048" width="23.00390625" style="83" customWidth="1"/>
    <col min="2049" max="2049" width="28.57421875" style="83" customWidth="1"/>
    <col min="2050" max="2050" width="23.28125" style="83" customWidth="1"/>
    <col min="2051" max="2051" width="28.57421875" style="83" customWidth="1"/>
    <col min="2052" max="2052" width="23.28125" style="83" customWidth="1"/>
    <col min="2053" max="2053" width="28.57421875" style="83" customWidth="1"/>
    <col min="2054" max="2300" width="9.140625" style="83" customWidth="1"/>
    <col min="2301" max="2301" width="28.57421875" style="83" customWidth="1"/>
    <col min="2302" max="2302" width="7.00390625" style="83" customWidth="1"/>
    <col min="2303" max="2303" width="22.57421875" style="83" customWidth="1"/>
    <col min="2304" max="2304" width="23.00390625" style="83" customWidth="1"/>
    <col min="2305" max="2305" width="28.57421875" style="83" customWidth="1"/>
    <col min="2306" max="2306" width="23.28125" style="83" customWidth="1"/>
    <col min="2307" max="2307" width="28.57421875" style="83" customWidth="1"/>
    <col min="2308" max="2308" width="23.28125" style="83" customWidth="1"/>
    <col min="2309" max="2309" width="28.57421875" style="83" customWidth="1"/>
    <col min="2310" max="2556" width="9.140625" style="83" customWidth="1"/>
    <col min="2557" max="2557" width="28.57421875" style="83" customWidth="1"/>
    <col min="2558" max="2558" width="7.00390625" style="83" customWidth="1"/>
    <col min="2559" max="2559" width="22.57421875" style="83" customWidth="1"/>
    <col min="2560" max="2560" width="23.00390625" style="83" customWidth="1"/>
    <col min="2561" max="2561" width="28.57421875" style="83" customWidth="1"/>
    <col min="2562" max="2562" width="23.28125" style="83" customWidth="1"/>
    <col min="2563" max="2563" width="28.57421875" style="83" customWidth="1"/>
    <col min="2564" max="2564" width="23.28125" style="83" customWidth="1"/>
    <col min="2565" max="2565" width="28.57421875" style="83" customWidth="1"/>
    <col min="2566" max="2812" width="9.140625" style="83" customWidth="1"/>
    <col min="2813" max="2813" width="28.57421875" style="83" customWidth="1"/>
    <col min="2814" max="2814" width="7.00390625" style="83" customWidth="1"/>
    <col min="2815" max="2815" width="22.57421875" style="83" customWidth="1"/>
    <col min="2816" max="2816" width="23.00390625" style="83" customWidth="1"/>
    <col min="2817" max="2817" width="28.57421875" style="83" customWidth="1"/>
    <col min="2818" max="2818" width="23.28125" style="83" customWidth="1"/>
    <col min="2819" max="2819" width="28.57421875" style="83" customWidth="1"/>
    <col min="2820" max="2820" width="23.28125" style="83" customWidth="1"/>
    <col min="2821" max="2821" width="28.57421875" style="83" customWidth="1"/>
    <col min="2822" max="3068" width="9.140625" style="83" customWidth="1"/>
    <col min="3069" max="3069" width="28.57421875" style="83" customWidth="1"/>
    <col min="3070" max="3070" width="7.00390625" style="83" customWidth="1"/>
    <col min="3071" max="3071" width="22.57421875" style="83" customWidth="1"/>
    <col min="3072" max="3072" width="23.00390625" style="83" customWidth="1"/>
    <col min="3073" max="3073" width="28.57421875" style="83" customWidth="1"/>
    <col min="3074" max="3074" width="23.28125" style="83" customWidth="1"/>
    <col min="3075" max="3075" width="28.57421875" style="83" customWidth="1"/>
    <col min="3076" max="3076" width="23.28125" style="83" customWidth="1"/>
    <col min="3077" max="3077" width="28.57421875" style="83" customWidth="1"/>
    <col min="3078" max="3324" width="9.140625" style="83" customWidth="1"/>
    <col min="3325" max="3325" width="28.57421875" style="83" customWidth="1"/>
    <col min="3326" max="3326" width="7.00390625" style="83" customWidth="1"/>
    <col min="3327" max="3327" width="22.57421875" style="83" customWidth="1"/>
    <col min="3328" max="3328" width="23.00390625" style="83" customWidth="1"/>
    <col min="3329" max="3329" width="28.57421875" style="83" customWidth="1"/>
    <col min="3330" max="3330" width="23.28125" style="83" customWidth="1"/>
    <col min="3331" max="3331" width="28.57421875" style="83" customWidth="1"/>
    <col min="3332" max="3332" width="23.28125" style="83" customWidth="1"/>
    <col min="3333" max="3333" width="28.57421875" style="83" customWidth="1"/>
    <col min="3334" max="3580" width="9.140625" style="83" customWidth="1"/>
    <col min="3581" max="3581" width="28.57421875" style="83" customWidth="1"/>
    <col min="3582" max="3582" width="7.00390625" style="83" customWidth="1"/>
    <col min="3583" max="3583" width="22.57421875" style="83" customWidth="1"/>
    <col min="3584" max="3584" width="23.00390625" style="83" customWidth="1"/>
    <col min="3585" max="3585" width="28.57421875" style="83" customWidth="1"/>
    <col min="3586" max="3586" width="23.28125" style="83" customWidth="1"/>
    <col min="3587" max="3587" width="28.57421875" style="83" customWidth="1"/>
    <col min="3588" max="3588" width="23.28125" style="83" customWidth="1"/>
    <col min="3589" max="3589" width="28.57421875" style="83" customWidth="1"/>
    <col min="3590" max="3836" width="9.140625" style="83" customWidth="1"/>
    <col min="3837" max="3837" width="28.57421875" style="83" customWidth="1"/>
    <col min="3838" max="3838" width="7.00390625" style="83" customWidth="1"/>
    <col min="3839" max="3839" width="22.57421875" style="83" customWidth="1"/>
    <col min="3840" max="3840" width="23.00390625" style="83" customWidth="1"/>
    <col min="3841" max="3841" width="28.57421875" style="83" customWidth="1"/>
    <col min="3842" max="3842" width="23.28125" style="83" customWidth="1"/>
    <col min="3843" max="3843" width="28.57421875" style="83" customWidth="1"/>
    <col min="3844" max="3844" width="23.28125" style="83" customWidth="1"/>
    <col min="3845" max="3845" width="28.57421875" style="83" customWidth="1"/>
    <col min="3846" max="4092" width="9.140625" style="83" customWidth="1"/>
    <col min="4093" max="4093" width="28.57421875" style="83" customWidth="1"/>
    <col min="4094" max="4094" width="7.00390625" style="83" customWidth="1"/>
    <col min="4095" max="4095" width="22.57421875" style="83" customWidth="1"/>
    <col min="4096" max="4096" width="23.00390625" style="83" customWidth="1"/>
    <col min="4097" max="4097" width="28.57421875" style="83" customWidth="1"/>
    <col min="4098" max="4098" width="23.28125" style="83" customWidth="1"/>
    <col min="4099" max="4099" width="28.57421875" style="83" customWidth="1"/>
    <col min="4100" max="4100" width="23.28125" style="83" customWidth="1"/>
    <col min="4101" max="4101" width="28.57421875" style="83" customWidth="1"/>
    <col min="4102" max="4348" width="9.140625" style="83" customWidth="1"/>
    <col min="4349" max="4349" width="28.57421875" style="83" customWidth="1"/>
    <col min="4350" max="4350" width="7.00390625" style="83" customWidth="1"/>
    <col min="4351" max="4351" width="22.57421875" style="83" customWidth="1"/>
    <col min="4352" max="4352" width="23.00390625" style="83" customWidth="1"/>
    <col min="4353" max="4353" width="28.57421875" style="83" customWidth="1"/>
    <col min="4354" max="4354" width="23.28125" style="83" customWidth="1"/>
    <col min="4355" max="4355" width="28.57421875" style="83" customWidth="1"/>
    <col min="4356" max="4356" width="23.28125" style="83" customWidth="1"/>
    <col min="4357" max="4357" width="28.57421875" style="83" customWidth="1"/>
    <col min="4358" max="4604" width="9.140625" style="83" customWidth="1"/>
    <col min="4605" max="4605" width="28.57421875" style="83" customWidth="1"/>
    <col min="4606" max="4606" width="7.00390625" style="83" customWidth="1"/>
    <col min="4607" max="4607" width="22.57421875" style="83" customWidth="1"/>
    <col min="4608" max="4608" width="23.00390625" style="83" customWidth="1"/>
    <col min="4609" max="4609" width="28.57421875" style="83" customWidth="1"/>
    <col min="4610" max="4610" width="23.28125" style="83" customWidth="1"/>
    <col min="4611" max="4611" width="28.57421875" style="83" customWidth="1"/>
    <col min="4612" max="4612" width="23.28125" style="83" customWidth="1"/>
    <col min="4613" max="4613" width="28.57421875" style="83" customWidth="1"/>
    <col min="4614" max="4860" width="9.140625" style="83" customWidth="1"/>
    <col min="4861" max="4861" width="28.57421875" style="83" customWidth="1"/>
    <col min="4862" max="4862" width="7.00390625" style="83" customWidth="1"/>
    <col min="4863" max="4863" width="22.57421875" style="83" customWidth="1"/>
    <col min="4864" max="4864" width="23.00390625" style="83" customWidth="1"/>
    <col min="4865" max="4865" width="28.57421875" style="83" customWidth="1"/>
    <col min="4866" max="4866" width="23.28125" style="83" customWidth="1"/>
    <col min="4867" max="4867" width="28.57421875" style="83" customWidth="1"/>
    <col min="4868" max="4868" width="23.28125" style="83" customWidth="1"/>
    <col min="4869" max="4869" width="28.57421875" style="83" customWidth="1"/>
    <col min="4870" max="5116" width="9.140625" style="83" customWidth="1"/>
    <col min="5117" max="5117" width="28.57421875" style="83" customWidth="1"/>
    <col min="5118" max="5118" width="7.00390625" style="83" customWidth="1"/>
    <col min="5119" max="5119" width="22.57421875" style="83" customWidth="1"/>
    <col min="5120" max="5120" width="23.00390625" style="83" customWidth="1"/>
    <col min="5121" max="5121" width="28.57421875" style="83" customWidth="1"/>
    <col min="5122" max="5122" width="23.28125" style="83" customWidth="1"/>
    <col min="5123" max="5123" width="28.57421875" style="83" customWidth="1"/>
    <col min="5124" max="5124" width="23.28125" style="83" customWidth="1"/>
    <col min="5125" max="5125" width="28.57421875" style="83" customWidth="1"/>
    <col min="5126" max="5372" width="9.140625" style="83" customWidth="1"/>
    <col min="5373" max="5373" width="28.57421875" style="83" customWidth="1"/>
    <col min="5374" max="5374" width="7.00390625" style="83" customWidth="1"/>
    <col min="5375" max="5375" width="22.57421875" style="83" customWidth="1"/>
    <col min="5376" max="5376" width="23.00390625" style="83" customWidth="1"/>
    <col min="5377" max="5377" width="28.57421875" style="83" customWidth="1"/>
    <col min="5378" max="5378" width="23.28125" style="83" customWidth="1"/>
    <col min="5379" max="5379" width="28.57421875" style="83" customWidth="1"/>
    <col min="5380" max="5380" width="23.28125" style="83" customWidth="1"/>
    <col min="5381" max="5381" width="28.57421875" style="83" customWidth="1"/>
    <col min="5382" max="5628" width="9.140625" style="83" customWidth="1"/>
    <col min="5629" max="5629" width="28.57421875" style="83" customWidth="1"/>
    <col min="5630" max="5630" width="7.00390625" style="83" customWidth="1"/>
    <col min="5631" max="5631" width="22.57421875" style="83" customWidth="1"/>
    <col min="5632" max="5632" width="23.00390625" style="83" customWidth="1"/>
    <col min="5633" max="5633" width="28.57421875" style="83" customWidth="1"/>
    <col min="5634" max="5634" width="23.28125" style="83" customWidth="1"/>
    <col min="5635" max="5635" width="28.57421875" style="83" customWidth="1"/>
    <col min="5636" max="5636" width="23.28125" style="83" customWidth="1"/>
    <col min="5637" max="5637" width="28.57421875" style="83" customWidth="1"/>
    <col min="5638" max="5884" width="9.140625" style="83" customWidth="1"/>
    <col min="5885" max="5885" width="28.57421875" style="83" customWidth="1"/>
    <col min="5886" max="5886" width="7.00390625" style="83" customWidth="1"/>
    <col min="5887" max="5887" width="22.57421875" style="83" customWidth="1"/>
    <col min="5888" max="5888" width="23.00390625" style="83" customWidth="1"/>
    <col min="5889" max="5889" width="28.57421875" style="83" customWidth="1"/>
    <col min="5890" max="5890" width="23.28125" style="83" customWidth="1"/>
    <col min="5891" max="5891" width="28.57421875" style="83" customWidth="1"/>
    <col min="5892" max="5892" width="23.28125" style="83" customWidth="1"/>
    <col min="5893" max="5893" width="28.57421875" style="83" customWidth="1"/>
    <col min="5894" max="6140" width="9.140625" style="83" customWidth="1"/>
    <col min="6141" max="6141" width="28.57421875" style="83" customWidth="1"/>
    <col min="6142" max="6142" width="7.00390625" style="83" customWidth="1"/>
    <col min="6143" max="6143" width="22.57421875" style="83" customWidth="1"/>
    <col min="6144" max="6144" width="23.00390625" style="83" customWidth="1"/>
    <col min="6145" max="6145" width="28.57421875" style="83" customWidth="1"/>
    <col min="6146" max="6146" width="23.28125" style="83" customWidth="1"/>
    <col min="6147" max="6147" width="28.57421875" style="83" customWidth="1"/>
    <col min="6148" max="6148" width="23.28125" style="83" customWidth="1"/>
    <col min="6149" max="6149" width="28.57421875" style="83" customWidth="1"/>
    <col min="6150" max="6396" width="9.140625" style="83" customWidth="1"/>
    <col min="6397" max="6397" width="28.57421875" style="83" customWidth="1"/>
    <col min="6398" max="6398" width="7.00390625" style="83" customWidth="1"/>
    <col min="6399" max="6399" width="22.57421875" style="83" customWidth="1"/>
    <col min="6400" max="6400" width="23.00390625" style="83" customWidth="1"/>
    <col min="6401" max="6401" width="28.57421875" style="83" customWidth="1"/>
    <col min="6402" max="6402" width="23.28125" style="83" customWidth="1"/>
    <col min="6403" max="6403" width="28.57421875" style="83" customWidth="1"/>
    <col min="6404" max="6404" width="23.28125" style="83" customWidth="1"/>
    <col min="6405" max="6405" width="28.57421875" style="83" customWidth="1"/>
    <col min="6406" max="6652" width="9.140625" style="83" customWidth="1"/>
    <col min="6653" max="6653" width="28.57421875" style="83" customWidth="1"/>
    <col min="6654" max="6654" width="7.00390625" style="83" customWidth="1"/>
    <col min="6655" max="6655" width="22.57421875" style="83" customWidth="1"/>
    <col min="6656" max="6656" width="23.00390625" style="83" customWidth="1"/>
    <col min="6657" max="6657" width="28.57421875" style="83" customWidth="1"/>
    <col min="6658" max="6658" width="23.28125" style="83" customWidth="1"/>
    <col min="6659" max="6659" width="28.57421875" style="83" customWidth="1"/>
    <col min="6660" max="6660" width="23.28125" style="83" customWidth="1"/>
    <col min="6661" max="6661" width="28.57421875" style="83" customWidth="1"/>
    <col min="6662" max="6908" width="9.140625" style="83" customWidth="1"/>
    <col min="6909" max="6909" width="28.57421875" style="83" customWidth="1"/>
    <col min="6910" max="6910" width="7.00390625" style="83" customWidth="1"/>
    <col min="6911" max="6911" width="22.57421875" style="83" customWidth="1"/>
    <col min="6912" max="6912" width="23.00390625" style="83" customWidth="1"/>
    <col min="6913" max="6913" width="28.57421875" style="83" customWidth="1"/>
    <col min="6914" max="6914" width="23.28125" style="83" customWidth="1"/>
    <col min="6915" max="6915" width="28.57421875" style="83" customWidth="1"/>
    <col min="6916" max="6916" width="23.28125" style="83" customWidth="1"/>
    <col min="6917" max="6917" width="28.57421875" style="83" customWidth="1"/>
    <col min="6918" max="7164" width="9.140625" style="83" customWidth="1"/>
    <col min="7165" max="7165" width="28.57421875" style="83" customWidth="1"/>
    <col min="7166" max="7166" width="7.00390625" style="83" customWidth="1"/>
    <col min="7167" max="7167" width="22.57421875" style="83" customWidth="1"/>
    <col min="7168" max="7168" width="23.00390625" style="83" customWidth="1"/>
    <col min="7169" max="7169" width="28.57421875" style="83" customWidth="1"/>
    <col min="7170" max="7170" width="23.28125" style="83" customWidth="1"/>
    <col min="7171" max="7171" width="28.57421875" style="83" customWidth="1"/>
    <col min="7172" max="7172" width="23.28125" style="83" customWidth="1"/>
    <col min="7173" max="7173" width="28.57421875" style="83" customWidth="1"/>
    <col min="7174" max="7420" width="9.140625" style="83" customWidth="1"/>
    <col min="7421" max="7421" width="28.57421875" style="83" customWidth="1"/>
    <col min="7422" max="7422" width="7.00390625" style="83" customWidth="1"/>
    <col min="7423" max="7423" width="22.57421875" style="83" customWidth="1"/>
    <col min="7424" max="7424" width="23.00390625" style="83" customWidth="1"/>
    <col min="7425" max="7425" width="28.57421875" style="83" customWidth="1"/>
    <col min="7426" max="7426" width="23.28125" style="83" customWidth="1"/>
    <col min="7427" max="7427" width="28.57421875" style="83" customWidth="1"/>
    <col min="7428" max="7428" width="23.28125" style="83" customWidth="1"/>
    <col min="7429" max="7429" width="28.57421875" style="83" customWidth="1"/>
    <col min="7430" max="7676" width="9.140625" style="83" customWidth="1"/>
    <col min="7677" max="7677" width="28.57421875" style="83" customWidth="1"/>
    <col min="7678" max="7678" width="7.00390625" style="83" customWidth="1"/>
    <col min="7679" max="7679" width="22.57421875" style="83" customWidth="1"/>
    <col min="7680" max="7680" width="23.00390625" style="83" customWidth="1"/>
    <col min="7681" max="7681" width="28.57421875" style="83" customWidth="1"/>
    <col min="7682" max="7682" width="23.28125" style="83" customWidth="1"/>
    <col min="7683" max="7683" width="28.57421875" style="83" customWidth="1"/>
    <col min="7684" max="7684" width="23.28125" style="83" customWidth="1"/>
    <col min="7685" max="7685" width="28.57421875" style="83" customWidth="1"/>
    <col min="7686" max="7932" width="9.140625" style="83" customWidth="1"/>
    <col min="7933" max="7933" width="28.57421875" style="83" customWidth="1"/>
    <col min="7934" max="7934" width="7.00390625" style="83" customWidth="1"/>
    <col min="7935" max="7935" width="22.57421875" style="83" customWidth="1"/>
    <col min="7936" max="7936" width="23.00390625" style="83" customWidth="1"/>
    <col min="7937" max="7937" width="28.57421875" style="83" customWidth="1"/>
    <col min="7938" max="7938" width="23.28125" style="83" customWidth="1"/>
    <col min="7939" max="7939" width="28.57421875" style="83" customWidth="1"/>
    <col min="7940" max="7940" width="23.28125" style="83" customWidth="1"/>
    <col min="7941" max="7941" width="28.57421875" style="83" customWidth="1"/>
    <col min="7942" max="8188" width="9.140625" style="83" customWidth="1"/>
    <col min="8189" max="8189" width="28.57421875" style="83" customWidth="1"/>
    <col min="8190" max="8190" width="7.00390625" style="83" customWidth="1"/>
    <col min="8191" max="8191" width="22.57421875" style="83" customWidth="1"/>
    <col min="8192" max="8192" width="23.00390625" style="83" customWidth="1"/>
    <col min="8193" max="8193" width="28.57421875" style="83" customWidth="1"/>
    <col min="8194" max="8194" width="23.28125" style="83" customWidth="1"/>
    <col min="8195" max="8195" width="28.57421875" style="83" customWidth="1"/>
    <col min="8196" max="8196" width="23.28125" style="83" customWidth="1"/>
    <col min="8197" max="8197" width="28.57421875" style="83" customWidth="1"/>
    <col min="8198" max="8444" width="9.140625" style="83" customWidth="1"/>
    <col min="8445" max="8445" width="28.57421875" style="83" customWidth="1"/>
    <col min="8446" max="8446" width="7.00390625" style="83" customWidth="1"/>
    <col min="8447" max="8447" width="22.57421875" style="83" customWidth="1"/>
    <col min="8448" max="8448" width="23.00390625" style="83" customWidth="1"/>
    <col min="8449" max="8449" width="28.57421875" style="83" customWidth="1"/>
    <col min="8450" max="8450" width="23.28125" style="83" customWidth="1"/>
    <col min="8451" max="8451" width="28.57421875" style="83" customWidth="1"/>
    <col min="8452" max="8452" width="23.28125" style="83" customWidth="1"/>
    <col min="8453" max="8453" width="28.57421875" style="83" customWidth="1"/>
    <col min="8454" max="8700" width="9.140625" style="83" customWidth="1"/>
    <col min="8701" max="8701" width="28.57421875" style="83" customWidth="1"/>
    <col min="8702" max="8702" width="7.00390625" style="83" customWidth="1"/>
    <col min="8703" max="8703" width="22.57421875" style="83" customWidth="1"/>
    <col min="8704" max="8704" width="23.00390625" style="83" customWidth="1"/>
    <col min="8705" max="8705" width="28.57421875" style="83" customWidth="1"/>
    <col min="8706" max="8706" width="23.28125" style="83" customWidth="1"/>
    <col min="8707" max="8707" width="28.57421875" style="83" customWidth="1"/>
    <col min="8708" max="8708" width="23.28125" style="83" customWidth="1"/>
    <col min="8709" max="8709" width="28.57421875" style="83" customWidth="1"/>
    <col min="8710" max="8956" width="9.140625" style="83" customWidth="1"/>
    <col min="8957" max="8957" width="28.57421875" style="83" customWidth="1"/>
    <col min="8958" max="8958" width="7.00390625" style="83" customWidth="1"/>
    <col min="8959" max="8959" width="22.57421875" style="83" customWidth="1"/>
    <col min="8960" max="8960" width="23.00390625" style="83" customWidth="1"/>
    <col min="8961" max="8961" width="28.57421875" style="83" customWidth="1"/>
    <col min="8962" max="8962" width="23.28125" style="83" customWidth="1"/>
    <col min="8963" max="8963" width="28.57421875" style="83" customWidth="1"/>
    <col min="8964" max="8964" width="23.28125" style="83" customWidth="1"/>
    <col min="8965" max="8965" width="28.57421875" style="83" customWidth="1"/>
    <col min="8966" max="9212" width="9.140625" style="83" customWidth="1"/>
    <col min="9213" max="9213" width="28.57421875" style="83" customWidth="1"/>
    <col min="9214" max="9214" width="7.00390625" style="83" customWidth="1"/>
    <col min="9215" max="9215" width="22.57421875" style="83" customWidth="1"/>
    <col min="9216" max="9216" width="23.00390625" style="83" customWidth="1"/>
    <col min="9217" max="9217" width="28.57421875" style="83" customWidth="1"/>
    <col min="9218" max="9218" width="23.28125" style="83" customWidth="1"/>
    <col min="9219" max="9219" width="28.57421875" style="83" customWidth="1"/>
    <col min="9220" max="9220" width="23.28125" style="83" customWidth="1"/>
    <col min="9221" max="9221" width="28.57421875" style="83" customWidth="1"/>
    <col min="9222" max="9468" width="9.140625" style="83" customWidth="1"/>
    <col min="9469" max="9469" width="28.57421875" style="83" customWidth="1"/>
    <col min="9470" max="9470" width="7.00390625" style="83" customWidth="1"/>
    <col min="9471" max="9471" width="22.57421875" style="83" customWidth="1"/>
    <col min="9472" max="9472" width="23.00390625" style="83" customWidth="1"/>
    <col min="9473" max="9473" width="28.57421875" style="83" customWidth="1"/>
    <col min="9474" max="9474" width="23.28125" style="83" customWidth="1"/>
    <col min="9475" max="9475" width="28.57421875" style="83" customWidth="1"/>
    <col min="9476" max="9476" width="23.28125" style="83" customWidth="1"/>
    <col min="9477" max="9477" width="28.57421875" style="83" customWidth="1"/>
    <col min="9478" max="9724" width="9.140625" style="83" customWidth="1"/>
    <col min="9725" max="9725" width="28.57421875" style="83" customWidth="1"/>
    <col min="9726" max="9726" width="7.00390625" style="83" customWidth="1"/>
    <col min="9727" max="9727" width="22.57421875" style="83" customWidth="1"/>
    <col min="9728" max="9728" width="23.00390625" style="83" customWidth="1"/>
    <col min="9729" max="9729" width="28.57421875" style="83" customWidth="1"/>
    <col min="9730" max="9730" width="23.28125" style="83" customWidth="1"/>
    <col min="9731" max="9731" width="28.57421875" style="83" customWidth="1"/>
    <col min="9732" max="9732" width="23.28125" style="83" customWidth="1"/>
    <col min="9733" max="9733" width="28.57421875" style="83" customWidth="1"/>
    <col min="9734" max="9980" width="9.140625" style="83" customWidth="1"/>
    <col min="9981" max="9981" width="28.57421875" style="83" customWidth="1"/>
    <col min="9982" max="9982" width="7.00390625" style="83" customWidth="1"/>
    <col min="9983" max="9983" width="22.57421875" style="83" customWidth="1"/>
    <col min="9984" max="9984" width="23.00390625" style="83" customWidth="1"/>
    <col min="9985" max="9985" width="28.57421875" style="83" customWidth="1"/>
    <col min="9986" max="9986" width="23.28125" style="83" customWidth="1"/>
    <col min="9987" max="9987" width="28.57421875" style="83" customWidth="1"/>
    <col min="9988" max="9988" width="23.28125" style="83" customWidth="1"/>
    <col min="9989" max="9989" width="28.57421875" style="83" customWidth="1"/>
    <col min="9990" max="10236" width="9.140625" style="83" customWidth="1"/>
    <col min="10237" max="10237" width="28.57421875" style="83" customWidth="1"/>
    <col min="10238" max="10238" width="7.00390625" style="83" customWidth="1"/>
    <col min="10239" max="10239" width="22.57421875" style="83" customWidth="1"/>
    <col min="10240" max="10240" width="23.00390625" style="83" customWidth="1"/>
    <col min="10241" max="10241" width="28.57421875" style="83" customWidth="1"/>
    <col min="10242" max="10242" width="23.28125" style="83" customWidth="1"/>
    <col min="10243" max="10243" width="28.57421875" style="83" customWidth="1"/>
    <col min="10244" max="10244" width="23.28125" style="83" customWidth="1"/>
    <col min="10245" max="10245" width="28.57421875" style="83" customWidth="1"/>
    <col min="10246" max="10492" width="9.140625" style="83" customWidth="1"/>
    <col min="10493" max="10493" width="28.57421875" style="83" customWidth="1"/>
    <col min="10494" max="10494" width="7.00390625" style="83" customWidth="1"/>
    <col min="10495" max="10495" width="22.57421875" style="83" customWidth="1"/>
    <col min="10496" max="10496" width="23.00390625" style="83" customWidth="1"/>
    <col min="10497" max="10497" width="28.57421875" style="83" customWidth="1"/>
    <col min="10498" max="10498" width="23.28125" style="83" customWidth="1"/>
    <col min="10499" max="10499" width="28.57421875" style="83" customWidth="1"/>
    <col min="10500" max="10500" width="23.28125" style="83" customWidth="1"/>
    <col min="10501" max="10501" width="28.57421875" style="83" customWidth="1"/>
    <col min="10502" max="10748" width="9.140625" style="83" customWidth="1"/>
    <col min="10749" max="10749" width="28.57421875" style="83" customWidth="1"/>
    <col min="10750" max="10750" width="7.00390625" style="83" customWidth="1"/>
    <col min="10751" max="10751" width="22.57421875" style="83" customWidth="1"/>
    <col min="10752" max="10752" width="23.00390625" style="83" customWidth="1"/>
    <col min="10753" max="10753" width="28.57421875" style="83" customWidth="1"/>
    <col min="10754" max="10754" width="23.28125" style="83" customWidth="1"/>
    <col min="10755" max="10755" width="28.57421875" style="83" customWidth="1"/>
    <col min="10756" max="10756" width="23.28125" style="83" customWidth="1"/>
    <col min="10757" max="10757" width="28.57421875" style="83" customWidth="1"/>
    <col min="10758" max="11004" width="9.140625" style="83" customWidth="1"/>
    <col min="11005" max="11005" width="28.57421875" style="83" customWidth="1"/>
    <col min="11006" max="11006" width="7.00390625" style="83" customWidth="1"/>
    <col min="11007" max="11007" width="22.57421875" style="83" customWidth="1"/>
    <col min="11008" max="11008" width="23.00390625" style="83" customWidth="1"/>
    <col min="11009" max="11009" width="28.57421875" style="83" customWidth="1"/>
    <col min="11010" max="11010" width="23.28125" style="83" customWidth="1"/>
    <col min="11011" max="11011" width="28.57421875" style="83" customWidth="1"/>
    <col min="11012" max="11012" width="23.28125" style="83" customWidth="1"/>
    <col min="11013" max="11013" width="28.57421875" style="83" customWidth="1"/>
    <col min="11014" max="11260" width="9.140625" style="83" customWidth="1"/>
    <col min="11261" max="11261" width="28.57421875" style="83" customWidth="1"/>
    <col min="11262" max="11262" width="7.00390625" style="83" customWidth="1"/>
    <col min="11263" max="11263" width="22.57421875" style="83" customWidth="1"/>
    <col min="11264" max="11264" width="23.00390625" style="83" customWidth="1"/>
    <col min="11265" max="11265" width="28.57421875" style="83" customWidth="1"/>
    <col min="11266" max="11266" width="23.28125" style="83" customWidth="1"/>
    <col min="11267" max="11267" width="28.57421875" style="83" customWidth="1"/>
    <col min="11268" max="11268" width="23.28125" style="83" customWidth="1"/>
    <col min="11269" max="11269" width="28.57421875" style="83" customWidth="1"/>
    <col min="11270" max="11516" width="9.140625" style="83" customWidth="1"/>
    <col min="11517" max="11517" width="28.57421875" style="83" customWidth="1"/>
    <col min="11518" max="11518" width="7.00390625" style="83" customWidth="1"/>
    <col min="11519" max="11519" width="22.57421875" style="83" customWidth="1"/>
    <col min="11520" max="11520" width="23.00390625" style="83" customWidth="1"/>
    <col min="11521" max="11521" width="28.57421875" style="83" customWidth="1"/>
    <col min="11522" max="11522" width="23.28125" style="83" customWidth="1"/>
    <col min="11523" max="11523" width="28.57421875" style="83" customWidth="1"/>
    <col min="11524" max="11524" width="23.28125" style="83" customWidth="1"/>
    <col min="11525" max="11525" width="28.57421875" style="83" customWidth="1"/>
    <col min="11526" max="11772" width="9.140625" style="83" customWidth="1"/>
    <col min="11773" max="11773" width="28.57421875" style="83" customWidth="1"/>
    <col min="11774" max="11774" width="7.00390625" style="83" customWidth="1"/>
    <col min="11775" max="11775" width="22.57421875" style="83" customWidth="1"/>
    <col min="11776" max="11776" width="23.00390625" style="83" customWidth="1"/>
    <col min="11777" max="11777" width="28.57421875" style="83" customWidth="1"/>
    <col min="11778" max="11778" width="23.28125" style="83" customWidth="1"/>
    <col min="11779" max="11779" width="28.57421875" style="83" customWidth="1"/>
    <col min="11780" max="11780" width="23.28125" style="83" customWidth="1"/>
    <col min="11781" max="11781" width="28.57421875" style="83" customWidth="1"/>
    <col min="11782" max="12028" width="9.140625" style="83" customWidth="1"/>
    <col min="12029" max="12029" width="28.57421875" style="83" customWidth="1"/>
    <col min="12030" max="12030" width="7.00390625" style="83" customWidth="1"/>
    <col min="12031" max="12031" width="22.57421875" style="83" customWidth="1"/>
    <col min="12032" max="12032" width="23.00390625" style="83" customWidth="1"/>
    <col min="12033" max="12033" width="28.57421875" style="83" customWidth="1"/>
    <col min="12034" max="12034" width="23.28125" style="83" customWidth="1"/>
    <col min="12035" max="12035" width="28.57421875" style="83" customWidth="1"/>
    <col min="12036" max="12036" width="23.28125" style="83" customWidth="1"/>
    <col min="12037" max="12037" width="28.57421875" style="83" customWidth="1"/>
    <col min="12038" max="12284" width="9.140625" style="83" customWidth="1"/>
    <col min="12285" max="12285" width="28.57421875" style="83" customWidth="1"/>
    <col min="12286" max="12286" width="7.00390625" style="83" customWidth="1"/>
    <col min="12287" max="12287" width="22.57421875" style="83" customWidth="1"/>
    <col min="12288" max="12288" width="23.00390625" style="83" customWidth="1"/>
    <col min="12289" max="12289" width="28.57421875" style="83" customWidth="1"/>
    <col min="12290" max="12290" width="23.28125" style="83" customWidth="1"/>
    <col min="12291" max="12291" width="28.57421875" style="83" customWidth="1"/>
    <col min="12292" max="12292" width="23.28125" style="83" customWidth="1"/>
    <col min="12293" max="12293" width="28.57421875" style="83" customWidth="1"/>
    <col min="12294" max="12540" width="9.140625" style="83" customWidth="1"/>
    <col min="12541" max="12541" width="28.57421875" style="83" customWidth="1"/>
    <col min="12542" max="12542" width="7.00390625" style="83" customWidth="1"/>
    <col min="12543" max="12543" width="22.57421875" style="83" customWidth="1"/>
    <col min="12544" max="12544" width="23.00390625" style="83" customWidth="1"/>
    <col min="12545" max="12545" width="28.57421875" style="83" customWidth="1"/>
    <col min="12546" max="12546" width="23.28125" style="83" customWidth="1"/>
    <col min="12547" max="12547" width="28.57421875" style="83" customWidth="1"/>
    <col min="12548" max="12548" width="23.28125" style="83" customWidth="1"/>
    <col min="12549" max="12549" width="28.57421875" style="83" customWidth="1"/>
    <col min="12550" max="12796" width="9.140625" style="83" customWidth="1"/>
    <col min="12797" max="12797" width="28.57421875" style="83" customWidth="1"/>
    <col min="12798" max="12798" width="7.00390625" style="83" customWidth="1"/>
    <col min="12799" max="12799" width="22.57421875" style="83" customWidth="1"/>
    <col min="12800" max="12800" width="23.00390625" style="83" customWidth="1"/>
    <col min="12801" max="12801" width="28.57421875" style="83" customWidth="1"/>
    <col min="12802" max="12802" width="23.28125" style="83" customWidth="1"/>
    <col min="12803" max="12803" width="28.57421875" style="83" customWidth="1"/>
    <col min="12804" max="12804" width="23.28125" style="83" customWidth="1"/>
    <col min="12805" max="12805" width="28.57421875" style="83" customWidth="1"/>
    <col min="12806" max="13052" width="9.140625" style="83" customWidth="1"/>
    <col min="13053" max="13053" width="28.57421875" style="83" customWidth="1"/>
    <col min="13054" max="13054" width="7.00390625" style="83" customWidth="1"/>
    <col min="13055" max="13055" width="22.57421875" style="83" customWidth="1"/>
    <col min="13056" max="13056" width="23.00390625" style="83" customWidth="1"/>
    <col min="13057" max="13057" width="28.57421875" style="83" customWidth="1"/>
    <col min="13058" max="13058" width="23.28125" style="83" customWidth="1"/>
    <col min="13059" max="13059" width="28.57421875" style="83" customWidth="1"/>
    <col min="13060" max="13060" width="23.28125" style="83" customWidth="1"/>
    <col min="13061" max="13061" width="28.57421875" style="83" customWidth="1"/>
    <col min="13062" max="13308" width="9.140625" style="83" customWidth="1"/>
    <col min="13309" max="13309" width="28.57421875" style="83" customWidth="1"/>
    <col min="13310" max="13310" width="7.00390625" style="83" customWidth="1"/>
    <col min="13311" max="13311" width="22.57421875" style="83" customWidth="1"/>
    <col min="13312" max="13312" width="23.00390625" style="83" customWidth="1"/>
    <col min="13313" max="13313" width="28.57421875" style="83" customWidth="1"/>
    <col min="13314" max="13314" width="23.28125" style="83" customWidth="1"/>
    <col min="13315" max="13315" width="28.57421875" style="83" customWidth="1"/>
    <col min="13316" max="13316" width="23.28125" style="83" customWidth="1"/>
    <col min="13317" max="13317" width="28.57421875" style="83" customWidth="1"/>
    <col min="13318" max="13564" width="9.140625" style="83" customWidth="1"/>
    <col min="13565" max="13565" width="28.57421875" style="83" customWidth="1"/>
    <col min="13566" max="13566" width="7.00390625" style="83" customWidth="1"/>
    <col min="13567" max="13567" width="22.57421875" style="83" customWidth="1"/>
    <col min="13568" max="13568" width="23.00390625" style="83" customWidth="1"/>
    <col min="13569" max="13569" width="28.57421875" style="83" customWidth="1"/>
    <col min="13570" max="13570" width="23.28125" style="83" customWidth="1"/>
    <col min="13571" max="13571" width="28.57421875" style="83" customWidth="1"/>
    <col min="13572" max="13572" width="23.28125" style="83" customWidth="1"/>
    <col min="13573" max="13573" width="28.57421875" style="83" customWidth="1"/>
    <col min="13574" max="13820" width="9.140625" style="83" customWidth="1"/>
    <col min="13821" max="13821" width="28.57421875" style="83" customWidth="1"/>
    <col min="13822" max="13822" width="7.00390625" style="83" customWidth="1"/>
    <col min="13823" max="13823" width="22.57421875" style="83" customWidth="1"/>
    <col min="13824" max="13824" width="23.00390625" style="83" customWidth="1"/>
    <col min="13825" max="13825" width="28.57421875" style="83" customWidth="1"/>
    <col min="13826" max="13826" width="23.28125" style="83" customWidth="1"/>
    <col min="13827" max="13827" width="28.57421875" style="83" customWidth="1"/>
    <col min="13828" max="13828" width="23.28125" style="83" customWidth="1"/>
    <col min="13829" max="13829" width="28.57421875" style="83" customWidth="1"/>
    <col min="13830" max="14076" width="9.140625" style="83" customWidth="1"/>
    <col min="14077" max="14077" width="28.57421875" style="83" customWidth="1"/>
    <col min="14078" max="14078" width="7.00390625" style="83" customWidth="1"/>
    <col min="14079" max="14079" width="22.57421875" style="83" customWidth="1"/>
    <col min="14080" max="14080" width="23.00390625" style="83" customWidth="1"/>
    <col min="14081" max="14081" width="28.57421875" style="83" customWidth="1"/>
    <col min="14082" max="14082" width="23.28125" style="83" customWidth="1"/>
    <col min="14083" max="14083" width="28.57421875" style="83" customWidth="1"/>
    <col min="14084" max="14084" width="23.28125" style="83" customWidth="1"/>
    <col min="14085" max="14085" width="28.57421875" style="83" customWidth="1"/>
    <col min="14086" max="14332" width="9.140625" style="83" customWidth="1"/>
    <col min="14333" max="14333" width="28.57421875" style="83" customWidth="1"/>
    <col min="14334" max="14334" width="7.00390625" style="83" customWidth="1"/>
    <col min="14335" max="14335" width="22.57421875" style="83" customWidth="1"/>
    <col min="14336" max="14336" width="23.00390625" style="83" customWidth="1"/>
    <col min="14337" max="14337" width="28.57421875" style="83" customWidth="1"/>
    <col min="14338" max="14338" width="23.28125" style="83" customWidth="1"/>
    <col min="14339" max="14339" width="28.57421875" style="83" customWidth="1"/>
    <col min="14340" max="14340" width="23.28125" style="83" customWidth="1"/>
    <col min="14341" max="14341" width="28.57421875" style="83" customWidth="1"/>
    <col min="14342" max="14588" width="9.140625" style="83" customWidth="1"/>
    <col min="14589" max="14589" width="28.57421875" style="83" customWidth="1"/>
    <col min="14590" max="14590" width="7.00390625" style="83" customWidth="1"/>
    <col min="14591" max="14591" width="22.57421875" style="83" customWidth="1"/>
    <col min="14592" max="14592" width="23.00390625" style="83" customWidth="1"/>
    <col min="14593" max="14593" width="28.57421875" style="83" customWidth="1"/>
    <col min="14594" max="14594" width="23.28125" style="83" customWidth="1"/>
    <col min="14595" max="14595" width="28.57421875" style="83" customWidth="1"/>
    <col min="14596" max="14596" width="23.28125" style="83" customWidth="1"/>
    <col min="14597" max="14597" width="28.57421875" style="83" customWidth="1"/>
    <col min="14598" max="14844" width="9.140625" style="83" customWidth="1"/>
    <col min="14845" max="14845" width="28.57421875" style="83" customWidth="1"/>
    <col min="14846" max="14846" width="7.00390625" style="83" customWidth="1"/>
    <col min="14847" max="14847" width="22.57421875" style="83" customWidth="1"/>
    <col min="14848" max="14848" width="23.00390625" style="83" customWidth="1"/>
    <col min="14849" max="14849" width="28.57421875" style="83" customWidth="1"/>
    <col min="14850" max="14850" width="23.28125" style="83" customWidth="1"/>
    <col min="14851" max="14851" width="28.57421875" style="83" customWidth="1"/>
    <col min="14852" max="14852" width="23.28125" style="83" customWidth="1"/>
    <col min="14853" max="14853" width="28.57421875" style="83" customWidth="1"/>
    <col min="14854" max="15100" width="9.140625" style="83" customWidth="1"/>
    <col min="15101" max="15101" width="28.57421875" style="83" customWidth="1"/>
    <col min="15102" max="15102" width="7.00390625" style="83" customWidth="1"/>
    <col min="15103" max="15103" width="22.57421875" style="83" customWidth="1"/>
    <col min="15104" max="15104" width="23.00390625" style="83" customWidth="1"/>
    <col min="15105" max="15105" width="28.57421875" style="83" customWidth="1"/>
    <col min="15106" max="15106" width="23.28125" style="83" customWidth="1"/>
    <col min="15107" max="15107" width="28.57421875" style="83" customWidth="1"/>
    <col min="15108" max="15108" width="23.28125" style="83" customWidth="1"/>
    <col min="15109" max="15109" width="28.57421875" style="83" customWidth="1"/>
    <col min="15110" max="15356" width="9.140625" style="83" customWidth="1"/>
    <col min="15357" max="15357" width="28.57421875" style="83" customWidth="1"/>
    <col min="15358" max="15358" width="7.00390625" style="83" customWidth="1"/>
    <col min="15359" max="15359" width="22.57421875" style="83" customWidth="1"/>
    <col min="15360" max="15360" width="23.00390625" style="83" customWidth="1"/>
    <col min="15361" max="15361" width="28.57421875" style="83" customWidth="1"/>
    <col min="15362" max="15362" width="23.28125" style="83" customWidth="1"/>
    <col min="15363" max="15363" width="28.57421875" style="83" customWidth="1"/>
    <col min="15364" max="15364" width="23.28125" style="83" customWidth="1"/>
    <col min="15365" max="15365" width="28.57421875" style="83" customWidth="1"/>
    <col min="15366" max="15612" width="9.140625" style="83" customWidth="1"/>
    <col min="15613" max="15613" width="28.57421875" style="83" customWidth="1"/>
    <col min="15614" max="15614" width="7.00390625" style="83" customWidth="1"/>
    <col min="15615" max="15615" width="22.57421875" style="83" customWidth="1"/>
    <col min="15616" max="15616" width="23.00390625" style="83" customWidth="1"/>
    <col min="15617" max="15617" width="28.57421875" style="83" customWidth="1"/>
    <col min="15618" max="15618" width="23.28125" style="83" customWidth="1"/>
    <col min="15619" max="15619" width="28.57421875" style="83" customWidth="1"/>
    <col min="15620" max="15620" width="23.28125" style="83" customWidth="1"/>
    <col min="15621" max="15621" width="28.57421875" style="83" customWidth="1"/>
    <col min="15622" max="15868" width="9.140625" style="83" customWidth="1"/>
    <col min="15869" max="15869" width="28.57421875" style="83" customWidth="1"/>
    <col min="15870" max="15870" width="7.00390625" style="83" customWidth="1"/>
    <col min="15871" max="15871" width="22.57421875" style="83" customWidth="1"/>
    <col min="15872" max="15872" width="23.00390625" style="83" customWidth="1"/>
    <col min="15873" max="15873" width="28.57421875" style="83" customWidth="1"/>
    <col min="15874" max="15874" width="23.28125" style="83" customWidth="1"/>
    <col min="15875" max="15875" width="28.57421875" style="83" customWidth="1"/>
    <col min="15876" max="15876" width="23.28125" style="83" customWidth="1"/>
    <col min="15877" max="15877" width="28.57421875" style="83" customWidth="1"/>
    <col min="15878" max="16124" width="9.140625" style="83" customWidth="1"/>
    <col min="16125" max="16125" width="28.57421875" style="83" customWidth="1"/>
    <col min="16126" max="16126" width="7.00390625" style="83" customWidth="1"/>
    <col min="16127" max="16127" width="22.57421875" style="83" customWidth="1"/>
    <col min="16128" max="16128" width="23.00390625" style="83" customWidth="1"/>
    <col min="16129" max="16129" width="28.57421875" style="83" customWidth="1"/>
    <col min="16130" max="16130" width="23.28125" style="83" customWidth="1"/>
    <col min="16131" max="16131" width="28.57421875" style="83" customWidth="1"/>
    <col min="16132" max="16132" width="23.28125" style="83" customWidth="1"/>
    <col min="16133" max="16133" width="28.57421875" style="83" customWidth="1"/>
    <col min="16134" max="16384" width="9.140625" style="83" customWidth="1"/>
  </cols>
  <sheetData>
    <row r="1" spans="1:16" ht="19.5" thickBot="1">
      <c r="A1" s="347" t="s">
        <v>215</v>
      </c>
      <c r="B1" s="347"/>
      <c r="C1" s="347"/>
      <c r="D1" s="347"/>
      <c r="E1" s="347"/>
      <c r="F1" s="347"/>
      <c r="G1" s="347"/>
      <c r="H1" s="347"/>
      <c r="I1" s="164" t="s">
        <v>0</v>
      </c>
      <c r="J1" s="82"/>
      <c r="K1" s="82"/>
      <c r="L1" s="82"/>
      <c r="M1" s="82"/>
      <c r="N1" s="82"/>
      <c r="O1" s="82"/>
      <c r="P1" s="82"/>
    </row>
    <row r="2" spans="1:16" ht="15" customHeight="1">
      <c r="A2" s="350"/>
      <c r="B2" s="351"/>
      <c r="C2" s="348" t="s">
        <v>74</v>
      </c>
      <c r="D2" s="348"/>
      <c r="E2" s="348"/>
      <c r="F2" s="348" t="s">
        <v>75</v>
      </c>
      <c r="G2" s="348"/>
      <c r="H2" s="348"/>
      <c r="I2" s="349"/>
      <c r="J2" s="82"/>
      <c r="K2" s="82"/>
      <c r="L2" s="82"/>
      <c r="M2" s="82"/>
      <c r="N2" s="82"/>
      <c r="O2" s="82"/>
      <c r="P2" s="82"/>
    </row>
    <row r="3" spans="1:16" ht="51">
      <c r="A3" s="352"/>
      <c r="B3" s="353"/>
      <c r="C3" s="139" t="s">
        <v>76</v>
      </c>
      <c r="D3" s="139" t="s">
        <v>34</v>
      </c>
      <c r="E3" s="139" t="s">
        <v>77</v>
      </c>
      <c r="F3" s="139" t="s">
        <v>78</v>
      </c>
      <c r="G3" s="139" t="s">
        <v>79</v>
      </c>
      <c r="H3" s="139" t="s">
        <v>80</v>
      </c>
      <c r="I3" s="140" t="s">
        <v>81</v>
      </c>
      <c r="J3" s="82"/>
      <c r="K3" s="82"/>
      <c r="L3" s="82"/>
      <c r="M3" s="82"/>
      <c r="N3" s="82"/>
      <c r="O3" s="82"/>
      <c r="P3" s="82"/>
    </row>
    <row r="4" spans="1:9" ht="15">
      <c r="A4" s="354"/>
      <c r="B4" s="355"/>
      <c r="C4" s="117">
        <v>100</v>
      </c>
      <c r="D4" s="117">
        <v>101</v>
      </c>
      <c r="E4" s="117">
        <v>102</v>
      </c>
      <c r="F4" s="117">
        <v>200</v>
      </c>
      <c r="G4" s="117">
        <v>201</v>
      </c>
      <c r="H4" s="117">
        <v>202</v>
      </c>
      <c r="I4" s="118">
        <v>203</v>
      </c>
    </row>
    <row r="5" spans="1:9" ht="15">
      <c r="A5" s="224" t="s">
        <v>82</v>
      </c>
      <c r="B5" s="225" t="str">
        <f>'[2]СП-1(н.о.)'!B7</f>
        <v>01</v>
      </c>
      <c r="C5" s="211">
        <f>'[3]13'!C5</f>
        <v>143927</v>
      </c>
      <c r="D5" s="211">
        <f>'[3]13'!D5</f>
        <v>159456</v>
      </c>
      <c r="E5" s="211">
        <f>'[3]13'!E5</f>
        <v>322760</v>
      </c>
      <c r="F5" s="211">
        <f>'[3]13'!F5</f>
        <v>1949</v>
      </c>
      <c r="G5" s="211">
        <f>'[3]13'!G5</f>
        <v>129035</v>
      </c>
      <c r="H5" s="211">
        <f>'[3]13'!H5</f>
        <v>1334</v>
      </c>
      <c r="I5" s="226">
        <f>'[3]13'!I5</f>
        <v>89324</v>
      </c>
    </row>
    <row r="6" spans="1:9" ht="25.5">
      <c r="A6" s="227" t="s">
        <v>83</v>
      </c>
      <c r="B6" s="228" t="str">
        <f>'[2]СП-1(н.о.)'!B8</f>
        <v>0101</v>
      </c>
      <c r="C6" s="211">
        <f>'[3]13'!C6</f>
        <v>32697</v>
      </c>
      <c r="D6" s="211">
        <f>'[3]13'!D6</f>
        <v>106184.63</v>
      </c>
      <c r="E6" s="211">
        <f>'[3]13'!E6</f>
        <v>225487.05</v>
      </c>
      <c r="F6" s="211">
        <f>'[3]13'!F6</f>
        <v>1556</v>
      </c>
      <c r="G6" s="211">
        <f>'[3]13'!G6</f>
        <v>109718.47</v>
      </c>
      <c r="H6" s="211">
        <f>'[3]13'!H6</f>
        <v>1058</v>
      </c>
      <c r="I6" s="226">
        <f>'[3]13'!I6</f>
        <v>82088.14</v>
      </c>
    </row>
    <row r="7" spans="1:9" ht="25.5">
      <c r="A7" s="227" t="s">
        <v>84</v>
      </c>
      <c r="B7" s="228" t="str">
        <f>'[2]СП-1(н.о.)'!B9</f>
        <v>0102</v>
      </c>
      <c r="C7" s="211">
        <f>'[3]13'!C7</f>
        <v>108634</v>
      </c>
      <c r="D7" s="211">
        <f>'[3]13'!D7</f>
        <v>26451.03</v>
      </c>
      <c r="E7" s="211">
        <f>'[3]13'!E7</f>
        <v>58291.24</v>
      </c>
      <c r="F7" s="211">
        <f>'[3]13'!F7</f>
        <v>26</v>
      </c>
      <c r="G7" s="211">
        <f>'[3]13'!G7</f>
        <v>1023.5</v>
      </c>
      <c r="H7" s="211">
        <f>'[3]13'!H7</f>
        <v>49</v>
      </c>
      <c r="I7" s="226">
        <f>'[3]13'!I7</f>
        <v>1571.5</v>
      </c>
    </row>
    <row r="8" spans="1:9" ht="25.5">
      <c r="A8" s="227" t="s">
        <v>85</v>
      </c>
      <c r="B8" s="228" t="str">
        <f>'[2]СП-1(н.о.)'!B10</f>
        <v>0103</v>
      </c>
      <c r="C8" s="211">
        <f>'[3]13'!C8</f>
        <v>135</v>
      </c>
      <c r="D8" s="211">
        <f>'[3]13'!D8</f>
        <v>763.93</v>
      </c>
      <c r="E8" s="211">
        <f>'[3]13'!E8</f>
        <v>7966.26</v>
      </c>
      <c r="F8" s="211">
        <f>'[3]13'!F8</f>
        <v>316</v>
      </c>
      <c r="G8" s="211">
        <f>'[3]13'!G8</f>
        <v>3880.03</v>
      </c>
      <c r="H8" s="211">
        <f>'[3]13'!H8</f>
        <v>185</v>
      </c>
      <c r="I8" s="226">
        <f>'[3]13'!I8</f>
        <v>2574</v>
      </c>
    </row>
    <row r="9" spans="1:9" ht="25.5">
      <c r="A9" s="227" t="s">
        <v>86</v>
      </c>
      <c r="B9" s="228" t="str">
        <f>'[2]СП-1(н.о.)'!B11</f>
        <v>0104</v>
      </c>
      <c r="C9" s="211">
        <f>'[3]13'!C9</f>
        <v>18</v>
      </c>
      <c r="D9" s="211">
        <f>'[3]13'!D9</f>
        <v>169.6</v>
      </c>
      <c r="E9" s="211">
        <f>'[3]13'!E9</f>
        <v>691.52</v>
      </c>
      <c r="F9" s="211">
        <f>'[3]13'!F9</f>
        <v>0</v>
      </c>
      <c r="G9" s="211">
        <f>'[3]13'!G9</f>
        <v>0</v>
      </c>
      <c r="H9" s="211">
        <f>'[3]13'!H9</f>
        <v>0</v>
      </c>
      <c r="I9" s="226">
        <f>'[3]13'!I9</f>
        <v>0</v>
      </c>
    </row>
    <row r="10" spans="1:9" ht="25.5">
      <c r="A10" s="227" t="s">
        <v>87</v>
      </c>
      <c r="B10" s="228" t="str">
        <f>'[2]СП-1(н.о.)'!B12</f>
        <v>0105</v>
      </c>
      <c r="C10" s="211">
        <f>'[3]13'!C10</f>
        <v>0</v>
      </c>
      <c r="D10" s="211">
        <f>'[3]13'!D10</f>
        <v>0</v>
      </c>
      <c r="E10" s="211">
        <f>'[3]13'!E10</f>
        <v>5</v>
      </c>
      <c r="F10" s="211">
        <f>'[3]13'!F10</f>
        <v>0</v>
      </c>
      <c r="G10" s="211">
        <f>'[3]13'!G10</f>
        <v>3</v>
      </c>
      <c r="H10" s="211">
        <f>'[3]13'!H10</f>
        <v>3</v>
      </c>
      <c r="I10" s="226">
        <f>'[3]13'!I10</f>
        <v>20</v>
      </c>
    </row>
    <row r="11" spans="1:9" ht="15">
      <c r="A11" s="227" t="s">
        <v>88</v>
      </c>
      <c r="B11" s="228" t="str">
        <f>'[2]СП-1(н.о.)'!B13</f>
        <v>0106</v>
      </c>
      <c r="C11" s="211">
        <f>'[3]13'!C11</f>
        <v>52</v>
      </c>
      <c r="D11" s="211">
        <f>'[3]13'!D11</f>
        <v>2509.9</v>
      </c>
      <c r="E11" s="211">
        <f>'[3]13'!E11</f>
        <v>1427.75</v>
      </c>
      <c r="F11" s="211">
        <f>'[3]13'!F11</f>
        <v>0</v>
      </c>
      <c r="G11" s="211">
        <f>'[3]13'!G11</f>
        <v>0</v>
      </c>
      <c r="H11" s="211">
        <f>'[3]13'!H11</f>
        <v>6</v>
      </c>
      <c r="I11" s="226">
        <f>'[3]13'!I11</f>
        <v>33</v>
      </c>
    </row>
    <row r="12" spans="1:9" ht="25.5">
      <c r="A12" s="227" t="s">
        <v>89</v>
      </c>
      <c r="B12" s="228" t="str">
        <f>'[2]СП-1(н.о.)'!B14</f>
        <v>0107</v>
      </c>
      <c r="C12" s="211">
        <f>'[3]13'!C12</f>
        <v>1350</v>
      </c>
      <c r="D12" s="211">
        <f>'[3]13'!D12</f>
        <v>3349.4</v>
      </c>
      <c r="E12" s="211">
        <f>'[3]13'!E12</f>
        <v>7301.57</v>
      </c>
      <c r="F12" s="211">
        <f>'[3]13'!F12</f>
        <v>4</v>
      </c>
      <c r="G12" s="211">
        <f>'[3]13'!G12</f>
        <v>635</v>
      </c>
      <c r="H12" s="211">
        <f>'[3]13'!H12</f>
        <v>26</v>
      </c>
      <c r="I12" s="226">
        <f>'[3]13'!I12</f>
        <v>2963</v>
      </c>
    </row>
    <row r="13" spans="1:9" ht="15">
      <c r="A13" s="227" t="s">
        <v>90</v>
      </c>
      <c r="B13" s="228" t="str">
        <f>'[2]СП-1(н.о.)'!B15</f>
        <v>0108</v>
      </c>
      <c r="C13" s="211">
        <f>'[3]13'!C13</f>
        <v>59</v>
      </c>
      <c r="D13" s="211">
        <f>'[3]13'!D13</f>
        <v>19331.5</v>
      </c>
      <c r="E13" s="211">
        <f>'[3]13'!E13</f>
        <v>20228.59</v>
      </c>
      <c r="F13" s="211">
        <f>'[3]13'!F13</f>
        <v>37</v>
      </c>
      <c r="G13" s="211">
        <f>'[3]13'!G13</f>
        <v>13707</v>
      </c>
      <c r="H13" s="211">
        <f>'[3]13'!H13</f>
        <v>0</v>
      </c>
      <c r="I13" s="226">
        <f>'[3]13'!I13</f>
        <v>0</v>
      </c>
    </row>
    <row r="14" spans="1:9" ht="15">
      <c r="A14" s="227" t="s">
        <v>91</v>
      </c>
      <c r="B14" s="228" t="str">
        <f>'[2]СП-1(н.о.)'!B16</f>
        <v>0199</v>
      </c>
      <c r="C14" s="211">
        <f>'[3]13'!C14</f>
        <v>982</v>
      </c>
      <c r="D14" s="211">
        <f>'[3]13'!D14</f>
        <v>696</v>
      </c>
      <c r="E14" s="211">
        <f>'[3]13'!E14</f>
        <v>1361</v>
      </c>
      <c r="F14" s="211">
        <f>'[3]13'!F14</f>
        <v>10</v>
      </c>
      <c r="G14" s="211">
        <f>'[3]13'!G14</f>
        <v>68</v>
      </c>
      <c r="H14" s="211">
        <f>'[3]13'!H14</f>
        <v>7</v>
      </c>
      <c r="I14" s="226">
        <f>'[3]13'!I14</f>
        <v>74</v>
      </c>
    </row>
    <row r="15" spans="1:9" ht="15">
      <c r="A15" s="224" t="s">
        <v>92</v>
      </c>
      <c r="B15" s="225" t="str">
        <f>'[2]СП-1(н.о.)'!B17</f>
        <v>02</v>
      </c>
      <c r="C15" s="211">
        <f>'[3]13'!C15</f>
        <v>5556</v>
      </c>
      <c r="D15" s="211">
        <f>'[3]13'!D15</f>
        <v>124074</v>
      </c>
      <c r="E15" s="211">
        <f>'[3]13'!E15</f>
        <v>156635</v>
      </c>
      <c r="F15" s="211">
        <f>'[3]13'!F15</f>
        <v>4147</v>
      </c>
      <c r="G15" s="211">
        <f>'[3]13'!G15</f>
        <v>43784</v>
      </c>
      <c r="H15" s="211">
        <f>'[3]13'!H15</f>
        <v>1517</v>
      </c>
      <c r="I15" s="226">
        <f>'[3]13'!I15</f>
        <v>13715</v>
      </c>
    </row>
    <row r="16" spans="1:9" ht="25.5">
      <c r="A16" s="227" t="s">
        <v>93</v>
      </c>
      <c r="B16" s="228" t="str">
        <f>'[2]СП-1(н.о.)'!B18</f>
        <v>0201</v>
      </c>
      <c r="C16" s="211">
        <f>'[3]13'!C16</f>
        <v>527</v>
      </c>
      <c r="D16" s="211">
        <f>'[3]13'!D16</f>
        <v>31661.07</v>
      </c>
      <c r="E16" s="211">
        <f>'[3]13'!E16</f>
        <v>32609.96</v>
      </c>
      <c r="F16" s="211">
        <f>'[3]13'!F16</f>
        <v>927</v>
      </c>
      <c r="G16" s="211">
        <f>'[3]13'!G16</f>
        <v>8034.5</v>
      </c>
      <c r="H16" s="211">
        <f>'[3]13'!H16</f>
        <v>441</v>
      </c>
      <c r="I16" s="226">
        <f>'[3]13'!I16</f>
        <v>2785.11</v>
      </c>
    </row>
    <row r="17" spans="1:9" ht="25.5">
      <c r="A17" s="227" t="s">
        <v>94</v>
      </c>
      <c r="B17" s="228" t="str">
        <f>'[2]СП-1(н.о.)'!B19</f>
        <v>0202</v>
      </c>
      <c r="C17" s="211">
        <f>'[3]13'!C17</f>
        <v>4631</v>
      </c>
      <c r="D17" s="211">
        <f>'[3]13'!D17</f>
        <v>77965.2</v>
      </c>
      <c r="E17" s="211">
        <f>'[3]13'!E17</f>
        <v>109127.54</v>
      </c>
      <c r="F17" s="211">
        <f>'[3]13'!F17</f>
        <v>3081</v>
      </c>
      <c r="G17" s="211">
        <f>'[3]13'!G17</f>
        <v>33700.52</v>
      </c>
      <c r="H17" s="211">
        <f>'[3]13'!H17</f>
        <v>1040</v>
      </c>
      <c r="I17" s="226">
        <f>'[3]13'!I17</f>
        <v>10637.08</v>
      </c>
    </row>
    <row r="18" spans="1:9" ht="15">
      <c r="A18" s="227" t="s">
        <v>95</v>
      </c>
      <c r="B18" s="228" t="str">
        <f>'[2]СП-1(н.о.)'!B20</f>
        <v>0299</v>
      </c>
      <c r="C18" s="211">
        <f>'[3]13'!C18</f>
        <v>398</v>
      </c>
      <c r="D18" s="211">
        <f>'[3]13'!D18</f>
        <v>14447.81</v>
      </c>
      <c r="E18" s="211">
        <f>'[3]13'!E18</f>
        <v>14897.26</v>
      </c>
      <c r="F18" s="211">
        <f>'[3]13'!F18</f>
        <v>139</v>
      </c>
      <c r="G18" s="211">
        <f>'[3]13'!G18</f>
        <v>2049</v>
      </c>
      <c r="H18" s="211">
        <f>'[3]13'!H18</f>
        <v>36</v>
      </c>
      <c r="I18" s="226">
        <f>'[3]13'!I18</f>
        <v>293</v>
      </c>
    </row>
    <row r="19" spans="1:9" ht="15">
      <c r="A19" s="224" t="s">
        <v>96</v>
      </c>
      <c r="B19" s="225" t="str">
        <f>'[2]СП-1(н.о.)'!B21</f>
        <v>03</v>
      </c>
      <c r="C19" s="211">
        <f>'[3]13'!C19</f>
        <v>12069</v>
      </c>
      <c r="D19" s="211">
        <f>'[3]13'!D19</f>
        <v>199701</v>
      </c>
      <c r="E19" s="211">
        <f>'[3]13'!E19</f>
        <v>419371</v>
      </c>
      <c r="F19" s="211">
        <f>'[3]13'!F19</f>
        <v>1862</v>
      </c>
      <c r="G19" s="211">
        <f>'[3]13'!G19</f>
        <v>109907</v>
      </c>
      <c r="H19" s="211">
        <f>'[3]13'!H19</f>
        <v>1889</v>
      </c>
      <c r="I19" s="226">
        <f>'[3]13'!I19</f>
        <v>159851</v>
      </c>
    </row>
    <row r="20" spans="1:9" ht="25.5">
      <c r="A20" s="227" t="s">
        <v>97</v>
      </c>
      <c r="B20" s="228" t="str">
        <f>'[2]СП-1(н.о.)'!B22</f>
        <v>0301</v>
      </c>
      <c r="C20" s="211">
        <f>'[3]13'!C20</f>
        <v>9611</v>
      </c>
      <c r="D20" s="211">
        <f>'[3]13'!D20</f>
        <v>193078.41</v>
      </c>
      <c r="E20" s="211">
        <f>'[3]13'!E20</f>
        <v>401583.36</v>
      </c>
      <c r="F20" s="211">
        <f>'[3]13'!F20</f>
        <v>1720</v>
      </c>
      <c r="G20" s="211">
        <f>'[3]13'!G20</f>
        <v>106295.74</v>
      </c>
      <c r="H20" s="211">
        <f>'[3]13'!H20</f>
        <v>1735</v>
      </c>
      <c r="I20" s="226">
        <f>'[3]13'!I20</f>
        <v>152390.1</v>
      </c>
    </row>
    <row r="21" spans="1:9" ht="15">
      <c r="A21" s="227" t="s">
        <v>98</v>
      </c>
      <c r="B21" s="228" t="str">
        <f>'[2]СП-1(н.о.)'!B23</f>
        <v>0399</v>
      </c>
      <c r="C21" s="211">
        <f>'[3]13'!C21</f>
        <v>2458</v>
      </c>
      <c r="D21" s="211">
        <f>'[3]13'!D21</f>
        <v>6622.46</v>
      </c>
      <c r="E21" s="211">
        <f>'[3]13'!E21</f>
        <v>17787.37</v>
      </c>
      <c r="F21" s="211">
        <f>'[3]13'!F21</f>
        <v>142</v>
      </c>
      <c r="G21" s="211">
        <f>'[3]13'!G21</f>
        <v>3611.26</v>
      </c>
      <c r="H21" s="211">
        <f>'[3]13'!H21</f>
        <v>154</v>
      </c>
      <c r="I21" s="226">
        <f>'[3]13'!I21</f>
        <v>7460.5</v>
      </c>
    </row>
    <row r="22" spans="1:9" ht="25.5">
      <c r="A22" s="224" t="s">
        <v>99</v>
      </c>
      <c r="B22" s="225" t="str">
        <f>'[2]СП-1(н.о.)'!B24</f>
        <v>04</v>
      </c>
      <c r="C22" s="211">
        <f>'[3]13'!C22</f>
        <v>0</v>
      </c>
      <c r="D22" s="211">
        <f>'[3]13'!D22</f>
        <v>0</v>
      </c>
      <c r="E22" s="211">
        <f>'[3]13'!E22</f>
        <v>0</v>
      </c>
      <c r="F22" s="211">
        <f>'[3]13'!F22</f>
        <v>0</v>
      </c>
      <c r="G22" s="211">
        <f>'[3]13'!G22</f>
        <v>0</v>
      </c>
      <c r="H22" s="211">
        <f>'[3]13'!H22</f>
        <v>0</v>
      </c>
      <c r="I22" s="226">
        <f>'[3]13'!I22</f>
        <v>0</v>
      </c>
    </row>
    <row r="23" spans="1:9" ht="15">
      <c r="A23" s="227" t="s">
        <v>100</v>
      </c>
      <c r="B23" s="228" t="str">
        <f>'[2]СП-1(н.о.)'!B25</f>
        <v>0401</v>
      </c>
      <c r="C23" s="211">
        <f>'[3]13'!C23</f>
        <v>0</v>
      </c>
      <c r="D23" s="211">
        <f>'[3]13'!D23</f>
        <v>0</v>
      </c>
      <c r="E23" s="211">
        <f>'[3]13'!E23</f>
        <v>0</v>
      </c>
      <c r="F23" s="211">
        <f>'[3]13'!F23</f>
        <v>0</v>
      </c>
      <c r="G23" s="211">
        <f>'[3]13'!G23</f>
        <v>0</v>
      </c>
      <c r="H23" s="211">
        <f>'[3]13'!H23</f>
        <v>0</v>
      </c>
      <c r="I23" s="226">
        <f>'[3]13'!I23</f>
        <v>0</v>
      </c>
    </row>
    <row r="24" spans="1:9" ht="25.5">
      <c r="A24" s="227" t="s">
        <v>101</v>
      </c>
      <c r="B24" s="228" t="str">
        <f>'[2]СП-1(н.о.)'!B26</f>
        <v>0499</v>
      </c>
      <c r="C24" s="211">
        <f>'[3]13'!C24</f>
        <v>0</v>
      </c>
      <c r="D24" s="211">
        <f>'[3]13'!D24</f>
        <v>0</v>
      </c>
      <c r="E24" s="211">
        <f>'[3]13'!E24</f>
        <v>0</v>
      </c>
      <c r="F24" s="211">
        <f>'[3]13'!F24</f>
        <v>0</v>
      </c>
      <c r="G24" s="211">
        <f>'[3]13'!G24</f>
        <v>0</v>
      </c>
      <c r="H24" s="211">
        <f>'[3]13'!H24</f>
        <v>0</v>
      </c>
      <c r="I24" s="226">
        <f>'[3]13'!I24</f>
        <v>0</v>
      </c>
    </row>
    <row r="25" spans="1:9" ht="15">
      <c r="A25" s="224" t="s">
        <v>102</v>
      </c>
      <c r="B25" s="225" t="str">
        <f>'[2]СП-1(н.о.)'!B27</f>
        <v>05</v>
      </c>
      <c r="C25" s="211">
        <f>'[3]13'!C25</f>
        <v>3</v>
      </c>
      <c r="D25" s="211">
        <f>'[3]13'!D25</f>
        <v>78105</v>
      </c>
      <c r="E25" s="211">
        <f>'[3]13'!E25</f>
        <v>61502</v>
      </c>
      <c r="F25" s="211">
        <f>'[3]13'!F25</f>
        <v>0</v>
      </c>
      <c r="G25" s="211">
        <f>'[3]13'!G25</f>
        <v>0</v>
      </c>
      <c r="H25" s="211">
        <f>'[3]13'!H25</f>
        <v>1</v>
      </c>
      <c r="I25" s="226">
        <f>'[3]13'!I25</f>
        <v>492041</v>
      </c>
    </row>
    <row r="26" spans="1:9" ht="15">
      <c r="A26" s="227" t="s">
        <v>103</v>
      </c>
      <c r="B26" s="228" t="str">
        <f>'[2]СП-1(н.о.)'!B28</f>
        <v>0501</v>
      </c>
      <c r="C26" s="211">
        <f>'[3]13'!C26</f>
        <v>3</v>
      </c>
      <c r="D26" s="211">
        <f>'[3]13'!D26</f>
        <v>78105</v>
      </c>
      <c r="E26" s="211">
        <f>'[3]13'!E26</f>
        <v>61502</v>
      </c>
      <c r="F26" s="211">
        <f>'[3]13'!F26</f>
        <v>0</v>
      </c>
      <c r="G26" s="211">
        <f>'[3]13'!G26</f>
        <v>0</v>
      </c>
      <c r="H26" s="211">
        <f>'[3]13'!H26</f>
        <v>1</v>
      </c>
      <c r="I26" s="226">
        <f>'[3]13'!I26</f>
        <v>492041</v>
      </c>
    </row>
    <row r="27" spans="1:9" ht="15">
      <c r="A27" s="227" t="s">
        <v>104</v>
      </c>
      <c r="B27" s="228" t="str">
        <f>'[2]СП-1(н.о.)'!B29</f>
        <v>0599</v>
      </c>
      <c r="C27" s="211">
        <f>'[3]13'!C27</f>
        <v>0</v>
      </c>
      <c r="D27" s="211">
        <f>'[3]13'!D27</f>
        <v>0</v>
      </c>
      <c r="E27" s="211">
        <f>'[3]13'!E27</f>
        <v>0</v>
      </c>
      <c r="F27" s="211">
        <f>'[3]13'!F27</f>
        <v>0</v>
      </c>
      <c r="G27" s="211">
        <f>'[3]13'!G27</f>
        <v>0</v>
      </c>
      <c r="H27" s="211">
        <f>'[3]13'!H27</f>
        <v>0</v>
      </c>
      <c r="I27" s="226">
        <f>'[3]13'!I27</f>
        <v>0</v>
      </c>
    </row>
    <row r="28" spans="1:9" ht="15">
      <c r="A28" s="224" t="s">
        <v>105</v>
      </c>
      <c r="B28" s="225" t="str">
        <f>'[2]СП-1(н.о.)'!B30</f>
        <v>06</v>
      </c>
      <c r="C28" s="211">
        <f>'[3]13'!C28</f>
        <v>2</v>
      </c>
      <c r="D28" s="211">
        <f>'[3]13'!D28</f>
        <v>57</v>
      </c>
      <c r="E28" s="211">
        <f>'[3]13'!E28</f>
        <v>321</v>
      </c>
      <c r="F28" s="211">
        <f>'[3]13'!F28</f>
        <v>0</v>
      </c>
      <c r="G28" s="211">
        <f>'[3]13'!G28</f>
        <v>0</v>
      </c>
      <c r="H28" s="211">
        <f>'[3]13'!H28</f>
        <v>0</v>
      </c>
      <c r="I28" s="226">
        <f>'[3]13'!I28</f>
        <v>0</v>
      </c>
    </row>
    <row r="29" spans="1:9" ht="15">
      <c r="A29" s="227" t="s">
        <v>106</v>
      </c>
      <c r="B29" s="228" t="str">
        <f>'[2]СП-1(н.о.)'!B31</f>
        <v>0601</v>
      </c>
      <c r="C29" s="211">
        <f>'[3]13'!C29</f>
        <v>2</v>
      </c>
      <c r="D29" s="211">
        <f>'[3]13'!D29</f>
        <v>57</v>
      </c>
      <c r="E29" s="211">
        <f>'[3]13'!E29</f>
        <v>321</v>
      </c>
      <c r="F29" s="211">
        <f>'[3]13'!F29</f>
        <v>0</v>
      </c>
      <c r="G29" s="211">
        <f>'[3]13'!G29</f>
        <v>0</v>
      </c>
      <c r="H29" s="211">
        <f>'[3]13'!H29</f>
        <v>0</v>
      </c>
      <c r="I29" s="226">
        <f>'[3]13'!I29</f>
        <v>0</v>
      </c>
    </row>
    <row r="30" spans="1:9" ht="15">
      <c r="A30" s="227" t="s">
        <v>107</v>
      </c>
      <c r="B30" s="228" t="str">
        <f>'[2]СП-1(н.о.)'!B32</f>
        <v>0699</v>
      </c>
      <c r="C30" s="211">
        <f>'[3]13'!C30</f>
        <v>0</v>
      </c>
      <c r="D30" s="211">
        <f>'[3]13'!D30</f>
        <v>0</v>
      </c>
      <c r="E30" s="211">
        <f>'[3]13'!E30</f>
        <v>0</v>
      </c>
      <c r="F30" s="211">
        <f>'[3]13'!F30</f>
        <v>0</v>
      </c>
      <c r="G30" s="211">
        <f>'[3]13'!G30</f>
        <v>0</v>
      </c>
      <c r="H30" s="211">
        <f>'[3]13'!H30</f>
        <v>0</v>
      </c>
      <c r="I30" s="226">
        <f>'[3]13'!I30</f>
        <v>0</v>
      </c>
    </row>
    <row r="31" spans="1:9" ht="25.5">
      <c r="A31" s="224" t="s">
        <v>108</v>
      </c>
      <c r="B31" s="225" t="str">
        <f>'[2]СП-1(н.о.)'!B33</f>
        <v>07</v>
      </c>
      <c r="C31" s="211">
        <f>'[3]13'!C31</f>
        <v>653</v>
      </c>
      <c r="D31" s="211">
        <f>'[3]13'!D31</f>
        <v>20304</v>
      </c>
      <c r="E31" s="211">
        <f>'[3]13'!E31</f>
        <v>16366</v>
      </c>
      <c r="F31" s="211">
        <f>'[3]13'!F31</f>
        <v>14</v>
      </c>
      <c r="G31" s="211">
        <f>'[3]13'!G31</f>
        <v>5661</v>
      </c>
      <c r="H31" s="211">
        <f>'[3]13'!H31</f>
        <v>12</v>
      </c>
      <c r="I31" s="226">
        <f>'[3]13'!I31</f>
        <v>2003</v>
      </c>
    </row>
    <row r="32" spans="1:9" ht="25.5">
      <c r="A32" s="227" t="s">
        <v>109</v>
      </c>
      <c r="B32" s="228" t="str">
        <f>'[2]СП-1(н.о.)'!B34</f>
        <v>0701</v>
      </c>
      <c r="C32" s="211">
        <f>'[3]13'!C32</f>
        <v>558</v>
      </c>
      <c r="D32" s="211">
        <f>'[3]13'!D32</f>
        <v>13299.79</v>
      </c>
      <c r="E32" s="211">
        <f>'[3]13'!E32</f>
        <v>11951.74</v>
      </c>
      <c r="F32" s="211">
        <f>'[3]13'!F32</f>
        <v>14</v>
      </c>
      <c r="G32" s="211">
        <f>'[3]13'!G32</f>
        <v>5649</v>
      </c>
      <c r="H32" s="211">
        <f>'[3]13'!H32</f>
        <v>10</v>
      </c>
      <c r="I32" s="226">
        <f>'[3]13'!I32</f>
        <v>1349</v>
      </c>
    </row>
    <row r="33" spans="1:9" ht="25.5">
      <c r="A33" s="227" t="s">
        <v>110</v>
      </c>
      <c r="B33" s="228" t="str">
        <f>'[2]СП-1(н.о.)'!B35</f>
        <v>0702</v>
      </c>
      <c r="C33" s="211">
        <f>'[3]13'!C33</f>
        <v>62</v>
      </c>
      <c r="D33" s="211">
        <f>'[3]13'!D33</f>
        <v>3256.71</v>
      </c>
      <c r="E33" s="211">
        <f>'[3]13'!E33</f>
        <v>4114.02</v>
      </c>
      <c r="F33" s="211">
        <f>'[3]13'!F33</f>
        <v>0</v>
      </c>
      <c r="G33" s="211">
        <f>'[3]13'!G33</f>
        <v>12</v>
      </c>
      <c r="H33" s="211">
        <f>'[3]13'!H33</f>
        <v>2</v>
      </c>
      <c r="I33" s="226">
        <f>'[3]13'!I33</f>
        <v>654</v>
      </c>
    </row>
    <row r="34" spans="1:9" ht="15">
      <c r="A34" s="227" t="s">
        <v>111</v>
      </c>
      <c r="B34" s="228" t="str">
        <f>'[2]СП-1(н.о.)'!B36</f>
        <v>0799</v>
      </c>
      <c r="C34" s="211">
        <f>'[3]13'!C34</f>
        <v>33</v>
      </c>
      <c r="D34" s="211">
        <f>'[3]13'!D34</f>
        <v>3748</v>
      </c>
      <c r="E34" s="211">
        <f>'[3]13'!E34</f>
        <v>300</v>
      </c>
      <c r="F34" s="211">
        <f>'[3]13'!F34</f>
        <v>0</v>
      </c>
      <c r="G34" s="211">
        <f>'[3]13'!G34</f>
        <v>0</v>
      </c>
      <c r="H34" s="211">
        <f>'[3]13'!H34</f>
        <v>0</v>
      </c>
      <c r="I34" s="226">
        <f>'[3]13'!I34</f>
        <v>0</v>
      </c>
    </row>
    <row r="35" spans="1:9" ht="25.5">
      <c r="A35" s="224" t="s">
        <v>112</v>
      </c>
      <c r="B35" s="225" t="str">
        <f>'[2]СП-1(н.о.)'!B37</f>
        <v>08</v>
      </c>
      <c r="C35" s="211">
        <f>'[3]13'!C35</f>
        <v>36305</v>
      </c>
      <c r="D35" s="211">
        <f>'[3]13'!D35</f>
        <v>284880</v>
      </c>
      <c r="E35" s="211">
        <f>'[3]13'!E35</f>
        <v>354445</v>
      </c>
      <c r="F35" s="211">
        <f>'[3]13'!F35</f>
        <v>156</v>
      </c>
      <c r="G35" s="211">
        <f>'[3]13'!G35</f>
        <v>18393</v>
      </c>
      <c r="H35" s="211">
        <f>'[3]13'!H35</f>
        <v>327</v>
      </c>
      <c r="I35" s="226">
        <f>'[3]13'!I35</f>
        <v>195613</v>
      </c>
    </row>
    <row r="36" spans="1:9" ht="15">
      <c r="A36" s="224" t="s">
        <v>113</v>
      </c>
      <c r="B36" s="225" t="str">
        <f>'[2]СП-1(н.о.)'!B38</f>
        <v>0801</v>
      </c>
      <c r="C36" s="211">
        <f>'[3]13'!C36</f>
        <v>29488</v>
      </c>
      <c r="D36" s="211">
        <f>'[3]13'!D36</f>
        <v>97462</v>
      </c>
      <c r="E36" s="211">
        <f>'[3]13'!E36</f>
        <v>118975</v>
      </c>
      <c r="F36" s="211">
        <f>'[3]13'!F36</f>
        <v>87</v>
      </c>
      <c r="G36" s="211">
        <f>'[3]13'!G36</f>
        <v>6431</v>
      </c>
      <c r="H36" s="211">
        <f>'[3]13'!H36</f>
        <v>150</v>
      </c>
      <c r="I36" s="226">
        <f>'[3]13'!I36</f>
        <v>21236</v>
      </c>
    </row>
    <row r="37" spans="1:9" ht="15">
      <c r="A37" s="227" t="s">
        <v>114</v>
      </c>
      <c r="B37" s="228" t="str">
        <f>'[2]СП-1(н.о.)'!B39</f>
        <v>080101</v>
      </c>
      <c r="C37" s="211">
        <f>'[3]13'!C37</f>
        <v>491</v>
      </c>
      <c r="D37" s="211">
        <f>'[3]13'!D37</f>
        <v>61776</v>
      </c>
      <c r="E37" s="211">
        <f>'[3]13'!E37</f>
        <v>47235.01</v>
      </c>
      <c r="F37" s="211">
        <f>'[3]13'!F37</f>
        <v>0</v>
      </c>
      <c r="G37" s="211">
        <f>'[3]13'!G37</f>
        <v>0</v>
      </c>
      <c r="H37" s="211">
        <f>'[3]13'!H37</f>
        <v>2</v>
      </c>
      <c r="I37" s="226">
        <f>'[3]13'!I37</f>
        <v>82</v>
      </c>
    </row>
    <row r="38" spans="1:9" ht="15">
      <c r="A38" s="227" t="s">
        <v>115</v>
      </c>
      <c r="B38" s="228" t="str">
        <f>'[2]СП-1(н.о.)'!B40</f>
        <v>080102</v>
      </c>
      <c r="C38" s="211">
        <f>'[3]13'!C38</f>
        <v>135</v>
      </c>
      <c r="D38" s="211">
        <f>'[3]13'!D38</f>
        <v>3552.15</v>
      </c>
      <c r="E38" s="211">
        <f>'[3]13'!E38</f>
        <v>10026.57</v>
      </c>
      <c r="F38" s="211">
        <f>'[3]13'!F38</f>
        <v>0</v>
      </c>
      <c r="G38" s="211">
        <f>'[3]13'!G38</f>
        <v>0</v>
      </c>
      <c r="H38" s="211">
        <f>'[3]13'!H38</f>
        <v>0</v>
      </c>
      <c r="I38" s="226">
        <f>'[3]13'!I38</f>
        <v>0</v>
      </c>
    </row>
    <row r="39" spans="1:9" ht="15">
      <c r="A39" s="227" t="s">
        <v>116</v>
      </c>
      <c r="B39" s="228" t="str">
        <f>'[2]СП-1(н.о.)'!B41</f>
        <v>080103</v>
      </c>
      <c r="C39" s="211">
        <f>'[3]13'!C39</f>
        <v>4</v>
      </c>
      <c r="D39" s="211">
        <f>'[3]13'!D39</f>
        <v>12</v>
      </c>
      <c r="E39" s="211">
        <f>'[3]13'!E39</f>
        <v>53</v>
      </c>
      <c r="F39" s="211">
        <f>'[3]13'!F39</f>
        <v>0</v>
      </c>
      <c r="G39" s="211">
        <f>'[3]13'!G39</f>
        <v>0</v>
      </c>
      <c r="H39" s="211">
        <f>'[3]13'!H39</f>
        <v>0</v>
      </c>
      <c r="I39" s="226">
        <f>'[3]13'!I39</f>
        <v>0</v>
      </c>
    </row>
    <row r="40" spans="1:9" ht="25.5">
      <c r="A40" s="227" t="s">
        <v>117</v>
      </c>
      <c r="B40" s="228" t="str">
        <f>'[2]СП-1(н.о.)'!B42</f>
        <v>080104</v>
      </c>
      <c r="C40" s="211">
        <f>'[3]13'!C40</f>
        <v>15697</v>
      </c>
      <c r="D40" s="211">
        <f>'[3]13'!D40</f>
        <v>13891.79</v>
      </c>
      <c r="E40" s="211">
        <f>'[3]13'!E40</f>
        <v>28406.59</v>
      </c>
      <c r="F40" s="211">
        <f>'[3]13'!F40</f>
        <v>23</v>
      </c>
      <c r="G40" s="211">
        <f>'[3]13'!G40</f>
        <v>3715.39</v>
      </c>
      <c r="H40" s="211">
        <f>'[3]13'!H40</f>
        <v>45</v>
      </c>
      <c r="I40" s="226">
        <f>'[3]13'!I40</f>
        <v>3020.11</v>
      </c>
    </row>
    <row r="41" spans="1:9" ht="15">
      <c r="A41" s="227" t="s">
        <v>118</v>
      </c>
      <c r="B41" s="228" t="str">
        <f>'[2]СП-1(н.о.)'!B43</f>
        <v>080105</v>
      </c>
      <c r="C41" s="211">
        <f>'[3]13'!C41</f>
        <v>13044</v>
      </c>
      <c r="D41" s="211">
        <f>'[3]13'!D41</f>
        <v>17884.15</v>
      </c>
      <c r="E41" s="211">
        <f>'[3]13'!E41</f>
        <v>32613.63</v>
      </c>
      <c r="F41" s="211">
        <f>'[3]13'!F41</f>
        <v>63</v>
      </c>
      <c r="G41" s="211">
        <f>'[3]13'!G41</f>
        <v>2071.65</v>
      </c>
      <c r="H41" s="211">
        <f>'[3]13'!H41</f>
        <v>102</v>
      </c>
      <c r="I41" s="226">
        <f>'[3]13'!I41</f>
        <v>4071</v>
      </c>
    </row>
    <row r="42" spans="1:9" ht="15">
      <c r="A42" s="227" t="s">
        <v>119</v>
      </c>
      <c r="B42" s="228" t="str">
        <f>'[2]СП-1(н.о.)'!B44</f>
        <v>080199</v>
      </c>
      <c r="C42" s="211">
        <f>'[3]13'!C42</f>
        <v>117</v>
      </c>
      <c r="D42" s="211">
        <f>'[3]13'!D42</f>
        <v>346.31</v>
      </c>
      <c r="E42" s="211">
        <f>'[3]13'!E42</f>
        <v>640.38</v>
      </c>
      <c r="F42" s="211">
        <f>'[3]13'!F42</f>
        <v>1</v>
      </c>
      <c r="G42" s="211">
        <f>'[3]13'!G42</f>
        <v>644</v>
      </c>
      <c r="H42" s="211">
        <f>'[3]13'!H42</f>
        <v>1</v>
      </c>
      <c r="I42" s="226">
        <f>'[3]13'!I42</f>
        <v>14063</v>
      </c>
    </row>
    <row r="43" spans="1:9" ht="15">
      <c r="A43" s="224" t="s">
        <v>120</v>
      </c>
      <c r="B43" s="225" t="str">
        <f>'[2]СП-1(н.о.)'!B45</f>
        <v>0802</v>
      </c>
      <c r="C43" s="211">
        <f>'[3]13'!C43</f>
        <v>6817</v>
      </c>
      <c r="D43" s="211">
        <f>'[3]13'!D43</f>
        <v>187418</v>
      </c>
      <c r="E43" s="211">
        <f>'[3]13'!E43</f>
        <v>235470</v>
      </c>
      <c r="F43" s="211">
        <f>'[3]13'!F43</f>
        <v>69</v>
      </c>
      <c r="G43" s="211">
        <f>'[3]13'!G43</f>
        <v>11962</v>
      </c>
      <c r="H43" s="211">
        <f>'[3]13'!H43</f>
        <v>177</v>
      </c>
      <c r="I43" s="226">
        <f>'[3]13'!I43</f>
        <v>174377</v>
      </c>
    </row>
    <row r="44" spans="1:9" ht="15">
      <c r="A44" s="227" t="s">
        <v>114</v>
      </c>
      <c r="B44" s="228" t="str">
        <f>'[2]СП-1(н.о.)'!B46</f>
        <v>080201</v>
      </c>
      <c r="C44" s="211">
        <f>'[3]13'!C44</f>
        <v>264</v>
      </c>
      <c r="D44" s="211">
        <f>'[3]13'!D44</f>
        <v>7698</v>
      </c>
      <c r="E44" s="211">
        <f>'[3]13'!E44</f>
        <v>6717</v>
      </c>
      <c r="F44" s="211">
        <f>'[3]13'!F44</f>
        <v>1</v>
      </c>
      <c r="G44" s="211">
        <f>'[3]13'!G44</f>
        <v>306</v>
      </c>
      <c r="H44" s="211">
        <f>'[3]13'!H44</f>
        <v>1</v>
      </c>
      <c r="I44" s="226">
        <f>'[3]13'!I44</f>
        <v>145</v>
      </c>
    </row>
    <row r="45" spans="1:11" ht="15">
      <c r="A45" s="231" t="s">
        <v>115</v>
      </c>
      <c r="B45" s="232" t="str">
        <f>'[2]СП-1(н.о.)'!B47</f>
        <v>080202</v>
      </c>
      <c r="C45" s="211">
        <f>'[3]13'!C45</f>
        <v>16</v>
      </c>
      <c r="D45" s="211">
        <f>'[3]13'!D45</f>
        <v>1745.88</v>
      </c>
      <c r="E45" s="211">
        <f>'[3]13'!E45</f>
        <v>5899.49</v>
      </c>
      <c r="F45" s="211">
        <f>'[3]13'!F45</f>
        <v>0</v>
      </c>
      <c r="G45" s="211">
        <f>'[3]13'!G45</f>
        <v>0</v>
      </c>
      <c r="H45" s="211">
        <f>'[3]13'!H45</f>
        <v>0</v>
      </c>
      <c r="I45" s="226">
        <f>'[3]13'!I45</f>
        <v>0</v>
      </c>
      <c r="J45" s="233"/>
      <c r="K45" s="233"/>
    </row>
    <row r="46" spans="1:11" ht="15">
      <c r="A46" s="231" t="s">
        <v>116</v>
      </c>
      <c r="B46" s="232" t="str">
        <f>'[2]СП-1(н.о.)'!B48</f>
        <v>080203</v>
      </c>
      <c r="C46" s="211">
        <f>'[3]13'!C46</f>
        <v>28</v>
      </c>
      <c r="D46" s="211">
        <f>'[3]13'!D46</f>
        <v>4564.87</v>
      </c>
      <c r="E46" s="211">
        <f>'[3]13'!E46</f>
        <v>7821.51</v>
      </c>
      <c r="F46" s="211">
        <f>'[3]13'!F46</f>
        <v>0</v>
      </c>
      <c r="G46" s="211">
        <f>'[3]13'!G46</f>
        <v>0</v>
      </c>
      <c r="H46" s="211">
        <f>'[3]13'!H46</f>
        <v>0</v>
      </c>
      <c r="I46" s="226">
        <f>'[3]13'!I46</f>
        <v>0</v>
      </c>
      <c r="J46" s="233"/>
      <c r="K46" s="233"/>
    </row>
    <row r="47" spans="1:11" ht="25.5">
      <c r="A47" s="231" t="s">
        <v>121</v>
      </c>
      <c r="B47" s="232" t="str">
        <f>'[2]СП-1(н.о.)'!B49</f>
        <v>080204</v>
      </c>
      <c r="C47" s="211">
        <f>'[3]13'!C47</f>
        <v>6257</v>
      </c>
      <c r="D47" s="211">
        <f>'[3]13'!D47</f>
        <v>100718.72</v>
      </c>
      <c r="E47" s="211">
        <f>'[3]13'!E47</f>
        <v>151388.83</v>
      </c>
      <c r="F47" s="211">
        <f>'[3]13'!F47</f>
        <v>67</v>
      </c>
      <c r="G47" s="211">
        <f>'[3]13'!G47</f>
        <v>11102.43</v>
      </c>
      <c r="H47" s="211">
        <f>'[3]13'!H47</f>
        <v>154</v>
      </c>
      <c r="I47" s="226">
        <f>'[3]13'!I47</f>
        <v>55112.83</v>
      </c>
      <c r="J47" s="233"/>
      <c r="K47" s="233"/>
    </row>
    <row r="48" spans="1:11" ht="15">
      <c r="A48" s="231" t="s">
        <v>122</v>
      </c>
      <c r="B48" s="232" t="str">
        <f>'[2]СП-1(н.о.)'!B50</f>
        <v>080205</v>
      </c>
      <c r="C48" s="211">
        <f>'[3]13'!C48</f>
        <v>37</v>
      </c>
      <c r="D48" s="211">
        <f>'[3]13'!D48</f>
        <v>18326.41</v>
      </c>
      <c r="E48" s="211">
        <f>'[3]13'!E48</f>
        <v>16741.74</v>
      </c>
      <c r="F48" s="211">
        <f>'[3]13'!F48</f>
        <v>1</v>
      </c>
      <c r="G48" s="211">
        <f>'[3]13'!G48</f>
        <v>553.11</v>
      </c>
      <c r="H48" s="211">
        <f>'[3]13'!H48</f>
        <v>14</v>
      </c>
      <c r="I48" s="226">
        <f>'[3]13'!I48</f>
        <v>117439</v>
      </c>
      <c r="J48" s="233"/>
      <c r="K48" s="233"/>
    </row>
    <row r="49" spans="1:9" ht="25.5">
      <c r="A49" s="227" t="s">
        <v>123</v>
      </c>
      <c r="B49" s="228" t="str">
        <f>'[2]СП-1(н.о.)'!B51</f>
        <v>080206</v>
      </c>
      <c r="C49" s="211">
        <f>'[3]13'!C49</f>
        <v>0</v>
      </c>
      <c r="D49" s="211">
        <f>'[3]13'!D49</f>
        <v>0</v>
      </c>
      <c r="E49" s="211">
        <f>'[3]13'!E49</f>
        <v>0</v>
      </c>
      <c r="F49" s="211">
        <f>'[3]13'!F49</f>
        <v>0</v>
      </c>
      <c r="G49" s="211">
        <f>'[3]13'!G49</f>
        <v>0</v>
      </c>
      <c r="H49" s="211">
        <f>'[3]13'!H49</f>
        <v>0</v>
      </c>
      <c r="I49" s="226">
        <f>'[3]13'!I49</f>
        <v>0</v>
      </c>
    </row>
    <row r="50" spans="1:9" ht="15">
      <c r="A50" s="227" t="s">
        <v>124</v>
      </c>
      <c r="B50" s="228" t="str">
        <f>'[2]СП-1(н.о.)'!B52</f>
        <v>080299</v>
      </c>
      <c r="C50" s="211">
        <f>'[3]13'!C50</f>
        <v>215</v>
      </c>
      <c r="D50" s="211">
        <f>'[3]13'!D50</f>
        <v>54364</v>
      </c>
      <c r="E50" s="211">
        <f>'[3]13'!E50</f>
        <v>46901.28</v>
      </c>
      <c r="F50" s="211">
        <f>'[3]13'!F50</f>
        <v>0</v>
      </c>
      <c r="G50" s="211">
        <f>'[3]13'!G50</f>
        <v>0</v>
      </c>
      <c r="H50" s="211">
        <f>'[3]13'!H50</f>
        <v>8</v>
      </c>
      <c r="I50" s="226">
        <f>'[3]13'!I50</f>
        <v>1680.38</v>
      </c>
    </row>
    <row r="51" spans="1:9" ht="15">
      <c r="A51" s="224" t="s">
        <v>125</v>
      </c>
      <c r="B51" s="225" t="str">
        <f>'[2]СП-1(н.о.)'!B53</f>
        <v>09</v>
      </c>
      <c r="C51" s="211">
        <f>'[3]13'!C51</f>
        <v>33489</v>
      </c>
      <c r="D51" s="211">
        <f>'[3]13'!D51</f>
        <v>298841</v>
      </c>
      <c r="E51" s="211">
        <f>'[3]13'!E51</f>
        <v>478576</v>
      </c>
      <c r="F51" s="211">
        <f>'[3]13'!F51</f>
        <v>1784</v>
      </c>
      <c r="G51" s="211">
        <f>'[3]13'!G51</f>
        <v>81267</v>
      </c>
      <c r="H51" s="211">
        <f>'[3]13'!H51</f>
        <v>1836</v>
      </c>
      <c r="I51" s="226">
        <f>'[3]13'!I51</f>
        <v>135458</v>
      </c>
    </row>
    <row r="52" spans="1:9" ht="15">
      <c r="A52" s="224" t="s">
        <v>126</v>
      </c>
      <c r="B52" s="225" t="str">
        <f>'[2]СП-1(н.о.)'!B54</f>
        <v>0901</v>
      </c>
      <c r="C52" s="211">
        <f>'[3]13'!C52</f>
        <v>27149</v>
      </c>
      <c r="D52" s="211">
        <f>'[3]13'!D52</f>
        <v>65352</v>
      </c>
      <c r="E52" s="211">
        <f>'[3]13'!E52</f>
        <v>127716</v>
      </c>
      <c r="F52" s="211">
        <f>'[3]13'!F52</f>
        <v>737</v>
      </c>
      <c r="G52" s="211">
        <f>'[3]13'!G52</f>
        <v>26572</v>
      </c>
      <c r="H52" s="211">
        <f>'[3]13'!H52</f>
        <v>716</v>
      </c>
      <c r="I52" s="226">
        <f>'[3]13'!I52</f>
        <v>23265</v>
      </c>
    </row>
    <row r="53" spans="1:9" ht="15">
      <c r="A53" s="227" t="s">
        <v>114</v>
      </c>
      <c r="B53" s="228" t="str">
        <f>'[2]СП-1(н.о.)'!B55</f>
        <v>090101</v>
      </c>
      <c r="C53" s="211">
        <f>'[3]13'!C53</f>
        <v>132</v>
      </c>
      <c r="D53" s="211">
        <f>'[3]13'!D53</f>
        <v>9221</v>
      </c>
      <c r="E53" s="211">
        <f>'[3]13'!E53</f>
        <v>8772.36</v>
      </c>
      <c r="F53" s="211">
        <f>'[3]13'!F53</f>
        <v>11</v>
      </c>
      <c r="G53" s="211">
        <f>'[3]13'!G53</f>
        <v>2646.06</v>
      </c>
      <c r="H53" s="211">
        <f>'[3]13'!H53</f>
        <v>24</v>
      </c>
      <c r="I53" s="226">
        <f>'[3]13'!I53</f>
        <v>5881</v>
      </c>
    </row>
    <row r="54" spans="1:9" ht="15">
      <c r="A54" s="227" t="s">
        <v>115</v>
      </c>
      <c r="B54" s="228" t="str">
        <f>'[2]СП-1(н.о.)'!B56</f>
        <v>090102</v>
      </c>
      <c r="C54" s="211">
        <f>'[3]13'!C54</f>
        <v>142</v>
      </c>
      <c r="D54" s="211">
        <f>'[3]13'!D54</f>
        <v>17504.46</v>
      </c>
      <c r="E54" s="211">
        <f>'[3]13'!E54</f>
        <v>32626.06</v>
      </c>
      <c r="F54" s="211">
        <f>'[3]13'!F54</f>
        <v>271</v>
      </c>
      <c r="G54" s="211">
        <f>'[3]13'!G54</f>
        <v>17873.77</v>
      </c>
      <c r="H54" s="211">
        <f>'[3]13'!H54</f>
        <v>91</v>
      </c>
      <c r="I54" s="226">
        <f>'[3]13'!I54</f>
        <v>5246</v>
      </c>
    </row>
    <row r="55" spans="1:9" ht="15">
      <c r="A55" s="227" t="s">
        <v>116</v>
      </c>
      <c r="B55" s="228" t="str">
        <f>'[2]СП-1(н.о.)'!B57</f>
        <v>090103</v>
      </c>
      <c r="C55" s="211">
        <f>'[3]13'!C55</f>
        <v>7</v>
      </c>
      <c r="D55" s="211">
        <f>'[3]13'!D55</f>
        <v>136</v>
      </c>
      <c r="E55" s="211">
        <f>'[3]13'!E55</f>
        <v>5553</v>
      </c>
      <c r="F55" s="211">
        <f>'[3]13'!F55</f>
        <v>0</v>
      </c>
      <c r="G55" s="211">
        <f>'[3]13'!G55</f>
        <v>0</v>
      </c>
      <c r="H55" s="211">
        <f>'[3]13'!H55</f>
        <v>0</v>
      </c>
      <c r="I55" s="226">
        <f>'[3]13'!I55</f>
        <v>0</v>
      </c>
    </row>
    <row r="56" spans="1:9" ht="25.5">
      <c r="A56" s="227" t="s">
        <v>127</v>
      </c>
      <c r="B56" s="228" t="str">
        <f>'[2]СП-1(н.о.)'!B58</f>
        <v>090104</v>
      </c>
      <c r="C56" s="211">
        <f>'[3]13'!C56</f>
        <v>12603</v>
      </c>
      <c r="D56" s="211">
        <f>'[3]13'!D56</f>
        <v>13359.78</v>
      </c>
      <c r="E56" s="211">
        <f>'[3]13'!E56</f>
        <v>22002.45</v>
      </c>
      <c r="F56" s="211">
        <f>'[3]13'!F56</f>
        <v>185</v>
      </c>
      <c r="G56" s="211">
        <f>'[3]13'!G56</f>
        <v>1418.06</v>
      </c>
      <c r="H56" s="211">
        <f>'[3]13'!H56</f>
        <v>225</v>
      </c>
      <c r="I56" s="226">
        <f>'[3]13'!I56</f>
        <v>4829</v>
      </c>
    </row>
    <row r="57" spans="1:9" ht="15">
      <c r="A57" s="227" t="s">
        <v>118</v>
      </c>
      <c r="B57" s="228" t="str">
        <f>'[2]СП-1(н.о.)'!B59</f>
        <v>090105</v>
      </c>
      <c r="C57" s="211">
        <f>'[3]13'!C57</f>
        <v>13070</v>
      </c>
      <c r="D57" s="211">
        <f>'[3]13'!D57</f>
        <v>23937.33</v>
      </c>
      <c r="E57" s="211">
        <f>'[3]13'!E57</f>
        <v>46296.04</v>
      </c>
      <c r="F57" s="211">
        <f>'[3]13'!F57</f>
        <v>220</v>
      </c>
      <c r="G57" s="211">
        <f>'[3]13'!G57</f>
        <v>4116.42</v>
      </c>
      <c r="H57" s="211">
        <f>'[3]13'!H57</f>
        <v>333</v>
      </c>
      <c r="I57" s="226">
        <f>'[3]13'!I57</f>
        <v>6708.87</v>
      </c>
    </row>
    <row r="58" spans="1:9" ht="15">
      <c r="A58" s="227" t="s">
        <v>119</v>
      </c>
      <c r="B58" s="228" t="str">
        <f>'[2]СП-1(н.о.)'!B60</f>
        <v>090199</v>
      </c>
      <c r="C58" s="211">
        <f>'[3]13'!C58</f>
        <v>1195</v>
      </c>
      <c r="D58" s="211">
        <f>'[3]13'!D58</f>
        <v>1193.03</v>
      </c>
      <c r="E58" s="211">
        <f>'[3]13'!E58</f>
        <v>12465.6</v>
      </c>
      <c r="F58" s="211">
        <f>'[3]13'!F58</f>
        <v>50</v>
      </c>
      <c r="G58" s="211">
        <f>'[3]13'!G58</f>
        <v>517.92</v>
      </c>
      <c r="H58" s="211">
        <f>'[3]13'!H58</f>
        <v>43</v>
      </c>
      <c r="I58" s="226">
        <f>'[3]13'!I58</f>
        <v>600.25</v>
      </c>
    </row>
    <row r="59" spans="1:9" ht="15">
      <c r="A59" s="224" t="s">
        <v>120</v>
      </c>
      <c r="B59" s="225" t="str">
        <f>'[2]СП-1(н.о.)'!B61</f>
        <v>0902</v>
      </c>
      <c r="C59" s="211">
        <f>'[3]13'!C59</f>
        <v>6340</v>
      </c>
      <c r="D59" s="211">
        <f>'[3]13'!D59</f>
        <v>233489</v>
      </c>
      <c r="E59" s="211">
        <f>'[3]13'!E59</f>
        <v>350860</v>
      </c>
      <c r="F59" s="211">
        <f>'[3]13'!F59</f>
        <v>1047</v>
      </c>
      <c r="G59" s="211">
        <f>'[3]13'!G59</f>
        <v>54695</v>
      </c>
      <c r="H59" s="211">
        <f>'[3]13'!H59</f>
        <v>1120</v>
      </c>
      <c r="I59" s="226">
        <f>'[3]13'!I59</f>
        <v>112193</v>
      </c>
    </row>
    <row r="60" spans="1:9" ht="15">
      <c r="A60" s="227" t="s">
        <v>114</v>
      </c>
      <c r="B60" s="228" t="str">
        <f>'[2]СП-1(н.о.)'!B62</f>
        <v>090201</v>
      </c>
      <c r="C60" s="211">
        <f>'[3]13'!C60</f>
        <v>259</v>
      </c>
      <c r="D60" s="211">
        <f>'[3]13'!D60</f>
        <v>56080</v>
      </c>
      <c r="E60" s="211">
        <f>'[3]13'!E60</f>
        <v>53588</v>
      </c>
      <c r="F60" s="211">
        <f>'[3]13'!F60</f>
        <v>5</v>
      </c>
      <c r="G60" s="211">
        <f>'[3]13'!G60</f>
        <v>10193</v>
      </c>
      <c r="H60" s="211">
        <f>'[3]13'!H60</f>
        <v>5</v>
      </c>
      <c r="I60" s="226">
        <f>'[3]13'!I60</f>
        <v>1743</v>
      </c>
    </row>
    <row r="61" spans="1:9" ht="15">
      <c r="A61" s="227" t="s">
        <v>115</v>
      </c>
      <c r="B61" s="228" t="str">
        <f>'[2]СП-1(н.о.)'!B63</f>
        <v>090202</v>
      </c>
      <c r="C61" s="211">
        <f>'[3]13'!C61</f>
        <v>41</v>
      </c>
      <c r="D61" s="211">
        <f>'[3]13'!D61</f>
        <v>8364.92</v>
      </c>
      <c r="E61" s="211">
        <f>'[3]13'!E61</f>
        <v>40661.42</v>
      </c>
      <c r="F61" s="211">
        <f>'[3]13'!F61</f>
        <v>158</v>
      </c>
      <c r="G61" s="211">
        <f>'[3]13'!G61</f>
        <v>9362.78</v>
      </c>
      <c r="H61" s="211">
        <f>'[3]13'!H61</f>
        <v>156</v>
      </c>
      <c r="I61" s="226">
        <f>'[3]13'!I61</f>
        <v>8705</v>
      </c>
    </row>
    <row r="62" spans="1:9" ht="15">
      <c r="A62" s="227" t="s">
        <v>116</v>
      </c>
      <c r="B62" s="228" t="str">
        <f>'[2]СП-1(н.о.)'!B64</f>
        <v>090203</v>
      </c>
      <c r="C62" s="211">
        <f>'[3]13'!C62</f>
        <v>41</v>
      </c>
      <c r="D62" s="211">
        <f>'[3]13'!D62</f>
        <v>6321.09</v>
      </c>
      <c r="E62" s="211">
        <f>'[3]13'!E62</f>
        <v>17788.79</v>
      </c>
      <c r="F62" s="211">
        <f>'[3]13'!F62</f>
        <v>2</v>
      </c>
      <c r="G62" s="211">
        <f>'[3]13'!G62</f>
        <v>296</v>
      </c>
      <c r="H62" s="211">
        <f>'[3]13'!H62</f>
        <v>8</v>
      </c>
      <c r="I62" s="226">
        <f>'[3]13'!I62</f>
        <v>1904</v>
      </c>
    </row>
    <row r="63" spans="1:9" ht="25.5">
      <c r="A63" s="227" t="s">
        <v>128</v>
      </c>
      <c r="B63" s="228" t="str">
        <f>'[2]СП-1(н.о.)'!B65</f>
        <v>090204</v>
      </c>
      <c r="C63" s="211">
        <f>'[3]13'!C63</f>
        <v>5787</v>
      </c>
      <c r="D63" s="211">
        <f>'[3]13'!D63</f>
        <v>120284.47</v>
      </c>
      <c r="E63" s="211">
        <f>'[3]13'!E63</f>
        <v>175882.46</v>
      </c>
      <c r="F63" s="211">
        <f>'[3]13'!F63</f>
        <v>856</v>
      </c>
      <c r="G63" s="211">
        <f>'[3]13'!G63</f>
        <v>30906.95</v>
      </c>
      <c r="H63" s="211">
        <f>'[3]13'!H63</f>
        <v>846</v>
      </c>
      <c r="I63" s="226">
        <f>'[3]13'!I63</f>
        <v>70944.97</v>
      </c>
    </row>
    <row r="64" spans="1:9" ht="15">
      <c r="A64" s="227" t="s">
        <v>122</v>
      </c>
      <c r="B64" s="228" t="str">
        <f>'[2]СП-1(н.о.)'!B66</f>
        <v>090205</v>
      </c>
      <c r="C64" s="211">
        <f>'[3]13'!C64</f>
        <v>42</v>
      </c>
      <c r="D64" s="211">
        <f>'[3]13'!D64</f>
        <v>26642.26</v>
      </c>
      <c r="E64" s="211">
        <f>'[3]13'!E64</f>
        <v>28597.5</v>
      </c>
      <c r="F64" s="211">
        <f>'[3]13'!F64</f>
        <v>11</v>
      </c>
      <c r="G64" s="211">
        <f>'[3]13'!G64</f>
        <v>3099.99</v>
      </c>
      <c r="H64" s="211">
        <f>'[3]13'!H64</f>
        <v>64</v>
      </c>
      <c r="I64" s="226">
        <f>'[3]13'!I64</f>
        <v>22810</v>
      </c>
    </row>
    <row r="65" spans="1:26" s="84" customFormat="1" ht="25.5">
      <c r="A65" s="227" t="s">
        <v>123</v>
      </c>
      <c r="B65" s="228" t="str">
        <f>'[2]СП-1(н.о.)'!B67</f>
        <v>090206</v>
      </c>
      <c r="C65" s="211">
        <f>'[3]13'!C65</f>
        <v>0</v>
      </c>
      <c r="D65" s="211">
        <f>'[3]13'!D65</f>
        <v>0</v>
      </c>
      <c r="E65" s="211">
        <f>'[3]13'!E65</f>
        <v>0</v>
      </c>
      <c r="F65" s="211">
        <f>'[3]13'!F65</f>
        <v>0</v>
      </c>
      <c r="G65" s="211">
        <f>'[3]13'!G65</f>
        <v>0</v>
      </c>
      <c r="H65" s="211">
        <f>'[3]13'!H65</f>
        <v>0</v>
      </c>
      <c r="I65" s="226">
        <f>'[3]13'!I65</f>
        <v>0</v>
      </c>
      <c r="K65" s="83"/>
      <c r="L65" s="83"/>
      <c r="M65" s="83"/>
      <c r="N65" s="83"/>
      <c r="O65" s="83"/>
      <c r="P65" s="83"/>
      <c r="Q65" s="83"/>
      <c r="R65" s="83"/>
      <c r="S65" s="83"/>
      <c r="T65" s="83"/>
      <c r="U65" s="83"/>
      <c r="V65" s="83"/>
      <c r="W65" s="83"/>
      <c r="X65" s="83"/>
      <c r="Y65" s="83"/>
      <c r="Z65" s="83"/>
    </row>
    <row r="66" spans="1:26" s="84" customFormat="1" ht="15">
      <c r="A66" s="227" t="s">
        <v>124</v>
      </c>
      <c r="B66" s="228" t="str">
        <f>'[2]СП-1(н.о.)'!B68</f>
        <v>090299</v>
      </c>
      <c r="C66" s="211">
        <f>'[3]13'!C66</f>
        <v>170</v>
      </c>
      <c r="D66" s="211">
        <f>'[3]13'!D66</f>
        <v>15796</v>
      </c>
      <c r="E66" s="211">
        <f>'[3]13'!E66</f>
        <v>34341.57</v>
      </c>
      <c r="F66" s="211">
        <f>'[3]13'!F66</f>
        <v>15</v>
      </c>
      <c r="G66" s="211">
        <f>'[3]13'!G66</f>
        <v>836</v>
      </c>
      <c r="H66" s="211">
        <f>'[3]13'!H66</f>
        <v>41</v>
      </c>
      <c r="I66" s="226">
        <f>'[3]13'!I66</f>
        <v>6086</v>
      </c>
      <c r="J66" s="83"/>
      <c r="K66" s="83"/>
      <c r="L66" s="83"/>
      <c r="M66" s="83"/>
      <c r="N66" s="83"/>
      <c r="O66" s="83"/>
      <c r="P66" s="83"/>
      <c r="Q66" s="83"/>
      <c r="R66" s="83"/>
      <c r="S66" s="83"/>
      <c r="T66" s="83"/>
      <c r="U66" s="83"/>
      <c r="V66" s="83"/>
      <c r="W66" s="83"/>
      <c r="X66" s="83"/>
      <c r="Y66" s="83"/>
      <c r="Z66" s="83"/>
    </row>
    <row r="67" spans="1:26" s="84" customFormat="1" ht="15">
      <c r="A67" s="224" t="s">
        <v>129</v>
      </c>
      <c r="B67" s="225" t="str">
        <f>'[2]СП-1(н.о.)'!B69</f>
        <v>89</v>
      </c>
      <c r="C67" s="211">
        <f>'[3]13'!C67</f>
        <v>42393</v>
      </c>
      <c r="D67" s="211">
        <f>'[3]13'!D67</f>
        <v>583721</v>
      </c>
      <c r="E67" s="211">
        <f>'[3]13'!E67</f>
        <v>833021</v>
      </c>
      <c r="F67" s="211">
        <f>'[3]13'!F67</f>
        <v>1940</v>
      </c>
      <c r="G67" s="211">
        <f>'[3]13'!G67</f>
        <v>99659</v>
      </c>
      <c r="H67" s="211">
        <f>'[3]13'!H67</f>
        <v>2163</v>
      </c>
      <c r="I67" s="226">
        <f>'[3]13'!I67</f>
        <v>331071</v>
      </c>
      <c r="J67" s="83"/>
      <c r="K67" s="83"/>
      <c r="L67" s="83"/>
      <c r="M67" s="83"/>
      <c r="N67" s="83"/>
      <c r="O67" s="83"/>
      <c r="P67" s="83"/>
      <c r="Q67" s="83"/>
      <c r="R67" s="83"/>
      <c r="S67" s="83"/>
      <c r="T67" s="83"/>
      <c r="U67" s="83"/>
      <c r="V67" s="83"/>
      <c r="W67" s="83"/>
      <c r="X67" s="83"/>
      <c r="Y67" s="83"/>
      <c r="Z67" s="83"/>
    </row>
    <row r="68" spans="1:26" s="84" customFormat="1" ht="15">
      <c r="A68" s="224" t="s">
        <v>113</v>
      </c>
      <c r="B68" s="225" t="str">
        <f>'[2]СП-1(н.о.)'!B70</f>
        <v>8901</v>
      </c>
      <c r="C68" s="211">
        <f>'[3]13'!C68</f>
        <v>33553</v>
      </c>
      <c r="D68" s="211">
        <f>'[3]13'!D68</f>
        <v>162814</v>
      </c>
      <c r="E68" s="211">
        <f>'[3]13'!E68</f>
        <v>246691</v>
      </c>
      <c r="F68" s="211">
        <f>'[3]13'!F68</f>
        <v>824</v>
      </c>
      <c r="G68" s="211">
        <f>'[3]13'!G68</f>
        <v>33003</v>
      </c>
      <c r="H68" s="211">
        <f>'[3]13'!H68</f>
        <v>866</v>
      </c>
      <c r="I68" s="226">
        <f>'[3]13'!I68</f>
        <v>44501</v>
      </c>
      <c r="J68" s="83"/>
      <c r="K68" s="83"/>
      <c r="L68" s="83"/>
      <c r="M68" s="83"/>
      <c r="N68" s="83"/>
      <c r="O68" s="83"/>
      <c r="P68" s="83"/>
      <c r="Q68" s="83"/>
      <c r="R68" s="83"/>
      <c r="S68" s="83"/>
      <c r="T68" s="83"/>
      <c r="U68" s="83"/>
      <c r="V68" s="83"/>
      <c r="W68" s="83"/>
      <c r="X68" s="83"/>
      <c r="Y68" s="83"/>
      <c r="Z68" s="83"/>
    </row>
    <row r="69" spans="1:26" s="84" customFormat="1" ht="15">
      <c r="A69" s="229" t="s">
        <v>114</v>
      </c>
      <c r="B69" s="230" t="str">
        <f>'[2]СП-1(н.о.)'!B71</f>
        <v>890101</v>
      </c>
      <c r="C69" s="211">
        <f>'[3]13'!C69</f>
        <v>491</v>
      </c>
      <c r="D69" s="211">
        <f>'[3]13'!D69</f>
        <v>70997</v>
      </c>
      <c r="E69" s="211">
        <f>'[3]13'!E69</f>
        <v>56007.37</v>
      </c>
      <c r="F69" s="211">
        <f>'[3]13'!F69</f>
        <v>11</v>
      </c>
      <c r="G69" s="211">
        <f>'[3]13'!G69</f>
        <v>2646.06</v>
      </c>
      <c r="H69" s="211">
        <f>'[3]13'!H69</f>
        <v>26</v>
      </c>
      <c r="I69" s="226">
        <f>'[3]13'!I69</f>
        <v>5963</v>
      </c>
      <c r="J69" s="83"/>
      <c r="K69" s="83"/>
      <c r="L69" s="83"/>
      <c r="M69" s="83"/>
      <c r="N69" s="83"/>
      <c r="O69" s="83"/>
      <c r="P69" s="83"/>
      <c r="Q69" s="83"/>
      <c r="R69" s="83"/>
      <c r="S69" s="83"/>
      <c r="T69" s="83"/>
      <c r="U69" s="83"/>
      <c r="V69" s="83"/>
      <c r="W69" s="83"/>
      <c r="X69" s="83"/>
      <c r="Y69" s="83"/>
      <c r="Z69" s="83"/>
    </row>
    <row r="70" spans="1:26" s="84" customFormat="1" ht="15">
      <c r="A70" s="229" t="s">
        <v>115</v>
      </c>
      <c r="B70" s="230" t="str">
        <f>'[2]СП-1(н.о.)'!B72</f>
        <v>890102</v>
      </c>
      <c r="C70" s="211">
        <f>'[3]13'!C70</f>
        <v>142</v>
      </c>
      <c r="D70" s="211">
        <f>'[3]13'!D70</f>
        <v>21056.61</v>
      </c>
      <c r="E70" s="211">
        <f>'[3]13'!E70</f>
        <v>42652.63</v>
      </c>
      <c r="F70" s="211">
        <f>'[3]13'!F70</f>
        <v>271</v>
      </c>
      <c r="G70" s="211">
        <f>'[3]13'!G70</f>
        <v>17873.77</v>
      </c>
      <c r="H70" s="211">
        <f>'[3]13'!H70</f>
        <v>91</v>
      </c>
      <c r="I70" s="226">
        <f>'[3]13'!I70</f>
        <v>5246</v>
      </c>
      <c r="J70" s="83"/>
      <c r="K70" s="83"/>
      <c r="L70" s="83"/>
      <c r="M70" s="83"/>
      <c r="N70" s="83"/>
      <c r="O70" s="83"/>
      <c r="P70" s="83"/>
      <c r="Q70" s="83"/>
      <c r="R70" s="83"/>
      <c r="S70" s="83"/>
      <c r="T70" s="83"/>
      <c r="U70" s="83"/>
      <c r="V70" s="83"/>
      <c r="W70" s="83"/>
      <c r="X70" s="83"/>
      <c r="Y70" s="83"/>
      <c r="Z70" s="83"/>
    </row>
    <row r="71" spans="1:26" s="84" customFormat="1" ht="15">
      <c r="A71" s="229" t="s">
        <v>116</v>
      </c>
      <c r="B71" s="230" t="str">
        <f>'[2]СП-1(н.о.)'!B73</f>
        <v>890103</v>
      </c>
      <c r="C71" s="211">
        <f>'[3]13'!C71</f>
        <v>11</v>
      </c>
      <c r="D71" s="211">
        <f>'[3]13'!D71</f>
        <v>148</v>
      </c>
      <c r="E71" s="211">
        <f>'[3]13'!E71</f>
        <v>5606</v>
      </c>
      <c r="F71" s="211">
        <f>'[3]13'!F71</f>
        <v>0</v>
      </c>
      <c r="G71" s="211">
        <f>'[3]13'!G71</f>
        <v>0</v>
      </c>
      <c r="H71" s="211">
        <f>'[3]13'!H71</f>
        <v>0</v>
      </c>
      <c r="I71" s="226">
        <f>'[3]13'!I71</f>
        <v>0</v>
      </c>
      <c r="J71" s="83"/>
      <c r="K71" s="83"/>
      <c r="L71" s="83"/>
      <c r="M71" s="83"/>
      <c r="N71" s="83"/>
      <c r="O71" s="83"/>
      <c r="P71" s="83"/>
      <c r="Q71" s="83"/>
      <c r="R71" s="83"/>
      <c r="S71" s="83"/>
      <c r="T71" s="83"/>
      <c r="U71" s="83"/>
      <c r="V71" s="83"/>
      <c r="W71" s="83"/>
      <c r="X71" s="83"/>
      <c r="Y71" s="83"/>
      <c r="Z71" s="83"/>
    </row>
    <row r="72" spans="1:26" s="84" customFormat="1" ht="25.5">
      <c r="A72" s="229" t="s">
        <v>130</v>
      </c>
      <c r="B72" s="230" t="str">
        <f>'[2]СП-1(н.о.)'!B74</f>
        <v>890104</v>
      </c>
      <c r="C72" s="211">
        <f>'[3]13'!C72</f>
        <v>18541</v>
      </c>
      <c r="D72" s="211">
        <f>'[3]13'!D72</f>
        <v>27251.57</v>
      </c>
      <c r="E72" s="211">
        <f>'[3]13'!E72</f>
        <v>50409.04</v>
      </c>
      <c r="F72" s="211">
        <f>'[3]13'!F72</f>
        <v>208</v>
      </c>
      <c r="G72" s="211">
        <f>'[3]13'!G72</f>
        <v>5133.45</v>
      </c>
      <c r="H72" s="211">
        <f>'[3]13'!H72</f>
        <v>270</v>
      </c>
      <c r="I72" s="226">
        <f>'[3]13'!I72</f>
        <v>7849.11</v>
      </c>
      <c r="J72" s="83"/>
      <c r="K72" s="83"/>
      <c r="L72" s="83"/>
      <c r="M72" s="83"/>
      <c r="N72" s="83"/>
      <c r="O72" s="83"/>
      <c r="P72" s="83"/>
      <c r="Q72" s="83"/>
      <c r="R72" s="83"/>
      <c r="S72" s="83"/>
      <c r="T72" s="83"/>
      <c r="U72" s="83"/>
      <c r="V72" s="83"/>
      <c r="W72" s="83"/>
      <c r="X72" s="83"/>
      <c r="Y72" s="83"/>
      <c r="Z72" s="83"/>
    </row>
    <row r="73" spans="1:26" s="84" customFormat="1" ht="15">
      <c r="A73" s="229" t="s">
        <v>118</v>
      </c>
      <c r="B73" s="230" t="str">
        <f>'[2]СП-1(н.о.)'!B75</f>
        <v>890105</v>
      </c>
      <c r="C73" s="211">
        <f>'[3]13'!C73</f>
        <v>13084</v>
      </c>
      <c r="D73" s="211">
        <f>'[3]13'!D73</f>
        <v>41821.48</v>
      </c>
      <c r="E73" s="211">
        <f>'[3]13'!E73</f>
        <v>78909.67</v>
      </c>
      <c r="F73" s="211">
        <f>'[3]13'!F73</f>
        <v>283</v>
      </c>
      <c r="G73" s="211">
        <f>'[3]13'!G73</f>
        <v>6188.07</v>
      </c>
      <c r="H73" s="211">
        <f>'[3]13'!H73</f>
        <v>435</v>
      </c>
      <c r="I73" s="226">
        <f>'[3]13'!I73</f>
        <v>10779.87</v>
      </c>
      <c r="K73" s="83"/>
      <c r="L73" s="83"/>
      <c r="M73" s="83"/>
      <c r="N73" s="83"/>
      <c r="O73" s="83"/>
      <c r="P73" s="83"/>
      <c r="Q73" s="83"/>
      <c r="R73" s="83"/>
      <c r="S73" s="83"/>
      <c r="T73" s="83"/>
      <c r="U73" s="83"/>
      <c r="V73" s="83"/>
      <c r="W73" s="83"/>
      <c r="X73" s="83"/>
      <c r="Y73" s="83"/>
      <c r="Z73" s="83"/>
    </row>
    <row r="74" spans="1:9" ht="15">
      <c r="A74" s="229" t="s">
        <v>119</v>
      </c>
      <c r="B74" s="230" t="str">
        <f>'[2]СП-1(н.о.)'!B76</f>
        <v>890199</v>
      </c>
      <c r="C74" s="211">
        <f>'[3]13'!C74</f>
        <v>1284</v>
      </c>
      <c r="D74" s="211">
        <f>'[3]13'!D74</f>
        <v>1539.34</v>
      </c>
      <c r="E74" s="211">
        <f>'[3]13'!E74</f>
        <v>13105.98</v>
      </c>
      <c r="F74" s="211">
        <f>'[3]13'!F74</f>
        <v>51</v>
      </c>
      <c r="G74" s="211">
        <f>'[3]13'!G74</f>
        <v>1161.92</v>
      </c>
      <c r="H74" s="211">
        <f>'[3]13'!H74</f>
        <v>44</v>
      </c>
      <c r="I74" s="226">
        <f>'[3]13'!I74</f>
        <v>14663.25</v>
      </c>
    </row>
    <row r="75" spans="1:9" ht="15">
      <c r="A75" s="229" t="s">
        <v>120</v>
      </c>
      <c r="B75" s="230" t="str">
        <f>'[2]СП-1(н.о.)'!B77</f>
        <v>8902</v>
      </c>
      <c r="C75" s="211">
        <f>'[3]13'!C75</f>
        <v>8840</v>
      </c>
      <c r="D75" s="211">
        <f>'[3]13'!D75</f>
        <v>420907</v>
      </c>
      <c r="E75" s="211">
        <f>'[3]13'!E75</f>
        <v>586330</v>
      </c>
      <c r="F75" s="211">
        <f>'[3]13'!F75</f>
        <v>1116</v>
      </c>
      <c r="G75" s="211">
        <f>'[3]13'!G75</f>
        <v>66656</v>
      </c>
      <c r="H75" s="211">
        <f>'[3]13'!H75</f>
        <v>1297</v>
      </c>
      <c r="I75" s="226">
        <f>'[3]13'!I75</f>
        <v>286570</v>
      </c>
    </row>
    <row r="76" spans="1:9" ht="15">
      <c r="A76" s="229" t="s">
        <v>114</v>
      </c>
      <c r="B76" s="230" t="str">
        <f>'[2]СП-1(н.о.)'!B78</f>
        <v>890201</v>
      </c>
      <c r="C76" s="211">
        <f>'[3]13'!C76</f>
        <v>264</v>
      </c>
      <c r="D76" s="211">
        <f>'[3]13'!D76</f>
        <v>63778</v>
      </c>
      <c r="E76" s="211">
        <f>'[3]13'!E76</f>
        <v>60305</v>
      </c>
      <c r="F76" s="211">
        <f>'[3]13'!F76</f>
        <v>6</v>
      </c>
      <c r="G76" s="211">
        <f>'[3]13'!G76</f>
        <v>10499</v>
      </c>
      <c r="H76" s="211">
        <f>'[3]13'!H76</f>
        <v>6</v>
      </c>
      <c r="I76" s="226">
        <f>'[3]13'!I76</f>
        <v>1888</v>
      </c>
    </row>
    <row r="77" spans="1:9" ht="15">
      <c r="A77" s="229" t="s">
        <v>115</v>
      </c>
      <c r="B77" s="230" t="str">
        <f>'[2]СП-1(н.о.)'!B79</f>
        <v>890202</v>
      </c>
      <c r="C77" s="211">
        <f>'[3]13'!C77</f>
        <v>41</v>
      </c>
      <c r="D77" s="211">
        <f>'[3]13'!D77</f>
        <v>10110.8</v>
      </c>
      <c r="E77" s="211">
        <f>'[3]13'!E77</f>
        <v>46560.91</v>
      </c>
      <c r="F77" s="211">
        <f>'[3]13'!F77</f>
        <v>158</v>
      </c>
      <c r="G77" s="211">
        <f>'[3]13'!G77</f>
        <v>9362.78</v>
      </c>
      <c r="H77" s="211">
        <f>'[3]13'!H77</f>
        <v>156</v>
      </c>
      <c r="I77" s="226">
        <f>'[3]13'!I77</f>
        <v>8705</v>
      </c>
    </row>
    <row r="78" spans="1:9" ht="15">
      <c r="A78" s="227" t="s">
        <v>116</v>
      </c>
      <c r="B78" s="228" t="str">
        <f>'[2]СП-1(н.о.)'!B80</f>
        <v>890203</v>
      </c>
      <c r="C78" s="211">
        <f>'[3]13'!C78</f>
        <v>49</v>
      </c>
      <c r="D78" s="211">
        <f>'[3]13'!D78</f>
        <v>10885.96</v>
      </c>
      <c r="E78" s="211">
        <f>'[3]13'!E78</f>
        <v>25610.3</v>
      </c>
      <c r="F78" s="211">
        <f>'[3]13'!F78</f>
        <v>2</v>
      </c>
      <c r="G78" s="211">
        <f>'[3]13'!G78</f>
        <v>296</v>
      </c>
      <c r="H78" s="211">
        <f>'[3]13'!H78</f>
        <v>8</v>
      </c>
      <c r="I78" s="226">
        <f>'[3]13'!I78</f>
        <v>1904</v>
      </c>
    </row>
    <row r="79" spans="1:9" ht="25.5">
      <c r="A79" s="227" t="s">
        <v>131</v>
      </c>
      <c r="B79" s="228" t="str">
        <f>'[2]СП-1(н.о.)'!B81</f>
        <v>890204</v>
      </c>
      <c r="C79" s="211">
        <f>'[3]13'!C79</f>
        <v>8058</v>
      </c>
      <c r="D79" s="211">
        <f>'[3]13'!D79</f>
        <v>221003.19</v>
      </c>
      <c r="E79" s="211">
        <f>'[3]13'!E79</f>
        <v>327271.29</v>
      </c>
      <c r="F79" s="211">
        <f>'[3]13'!F79</f>
        <v>923</v>
      </c>
      <c r="G79" s="211">
        <f>'[3]13'!G79</f>
        <v>42009.38</v>
      </c>
      <c r="H79" s="211">
        <f>'[3]13'!H79</f>
        <v>1000</v>
      </c>
      <c r="I79" s="226">
        <f>'[3]13'!I79</f>
        <v>126057.8</v>
      </c>
    </row>
    <row r="80" spans="1:9" ht="15">
      <c r="A80" s="227" t="s">
        <v>122</v>
      </c>
      <c r="B80" s="228" t="str">
        <f>'[2]СП-1(н.о.)'!B82</f>
        <v>890205</v>
      </c>
      <c r="C80" s="211">
        <f>'[3]13'!C80</f>
        <v>52</v>
      </c>
      <c r="D80" s="211">
        <f>'[3]13'!D80</f>
        <v>44968.67</v>
      </c>
      <c r="E80" s="211">
        <f>'[3]13'!E80</f>
        <v>45339.24</v>
      </c>
      <c r="F80" s="211">
        <f>'[3]13'!F80</f>
        <v>12</v>
      </c>
      <c r="G80" s="211">
        <f>'[3]13'!G80</f>
        <v>3653.1</v>
      </c>
      <c r="H80" s="211">
        <f>'[3]13'!H80</f>
        <v>78</v>
      </c>
      <c r="I80" s="226">
        <f>'[3]13'!I80</f>
        <v>140249</v>
      </c>
    </row>
    <row r="81" spans="1:9" ht="25.5">
      <c r="A81" s="227" t="s">
        <v>123</v>
      </c>
      <c r="B81" s="228" t="str">
        <f>'[2]СП-1(н.о.)'!B83</f>
        <v>890206</v>
      </c>
      <c r="C81" s="211">
        <f>'[3]13'!C81</f>
        <v>0</v>
      </c>
      <c r="D81" s="211">
        <f>'[3]13'!D81</f>
        <v>0</v>
      </c>
      <c r="E81" s="211">
        <f>'[3]13'!E81</f>
        <v>0</v>
      </c>
      <c r="F81" s="211">
        <f>'[3]13'!F81</f>
        <v>0</v>
      </c>
      <c r="G81" s="211">
        <f>'[3]13'!G81</f>
        <v>0</v>
      </c>
      <c r="H81" s="211">
        <f>'[3]13'!H81</f>
        <v>0</v>
      </c>
      <c r="I81" s="226">
        <f>'[3]13'!I81</f>
        <v>0</v>
      </c>
    </row>
    <row r="82" spans="1:9" ht="15">
      <c r="A82" s="227" t="s">
        <v>124</v>
      </c>
      <c r="B82" s="228" t="str">
        <f>'[2]СП-1(н.о.)'!B84</f>
        <v>890299</v>
      </c>
      <c r="C82" s="211">
        <f>'[3]13'!C82</f>
        <v>376</v>
      </c>
      <c r="D82" s="211">
        <f>'[3]13'!D82</f>
        <v>70160</v>
      </c>
      <c r="E82" s="211">
        <f>'[3]13'!E82</f>
        <v>81242.85</v>
      </c>
      <c r="F82" s="211">
        <f>'[3]13'!F82</f>
        <v>15</v>
      </c>
      <c r="G82" s="211">
        <f>'[3]13'!G82</f>
        <v>836</v>
      </c>
      <c r="H82" s="211">
        <f>'[3]13'!H82</f>
        <v>49</v>
      </c>
      <c r="I82" s="226">
        <f>'[3]13'!I82</f>
        <v>7766.38</v>
      </c>
    </row>
    <row r="83" spans="1:9" ht="15">
      <c r="A83" s="224" t="s">
        <v>132</v>
      </c>
      <c r="B83" s="225" t="str">
        <f>'[2]СП-1(н.о.)'!B85</f>
        <v>10</v>
      </c>
      <c r="C83" s="211">
        <f>'[3]13'!C83</f>
        <v>169669</v>
      </c>
      <c r="D83" s="211">
        <f>'[3]13'!D83</f>
        <v>995257</v>
      </c>
      <c r="E83" s="211">
        <f>'[3]13'!E83</f>
        <v>2087613</v>
      </c>
      <c r="F83" s="211">
        <f>'[3]13'!F83</f>
        <v>7333</v>
      </c>
      <c r="G83" s="211">
        <f>'[3]13'!G83</f>
        <v>525649</v>
      </c>
      <c r="H83" s="211">
        <f>'[3]13'!H83</f>
        <v>9257</v>
      </c>
      <c r="I83" s="226">
        <f>'[3]13'!I83</f>
        <v>1798201</v>
      </c>
    </row>
    <row r="84" spans="1:9" ht="25.5">
      <c r="A84" s="224" t="s">
        <v>133</v>
      </c>
      <c r="B84" s="225" t="str">
        <f>'[2]СП-1(н.о.)'!B86</f>
        <v>1001</v>
      </c>
      <c r="C84" s="211">
        <f>'[3]13'!C84</f>
        <v>137716</v>
      </c>
      <c r="D84" s="211">
        <f>'[3]13'!D84</f>
        <v>802700</v>
      </c>
      <c r="E84" s="211">
        <f>'[3]13'!E84</f>
        <v>1764337</v>
      </c>
      <c r="F84" s="211">
        <f>'[3]13'!F84</f>
        <v>6983</v>
      </c>
      <c r="G84" s="211">
        <f>'[3]13'!G84</f>
        <v>456336</v>
      </c>
      <c r="H84" s="211">
        <f>'[3]13'!H84</f>
        <v>8153</v>
      </c>
      <c r="I84" s="226">
        <f>'[3]13'!I84</f>
        <v>1287766</v>
      </c>
    </row>
    <row r="85" spans="1:9" ht="15">
      <c r="A85" s="227" t="s">
        <v>134</v>
      </c>
      <c r="B85" s="228" t="str">
        <f>'[2]СП-1(н.о.)'!B87</f>
        <v>100101</v>
      </c>
      <c r="C85" s="211">
        <f>'[3]13'!C85</f>
        <v>116557</v>
      </c>
      <c r="D85" s="211">
        <f>'[3]13'!D85</f>
        <v>637223.24</v>
      </c>
      <c r="E85" s="211">
        <f>'[3]13'!E85</f>
        <v>1409999.95</v>
      </c>
      <c r="F85" s="211">
        <f>'[3]13'!F85</f>
        <v>6110</v>
      </c>
      <c r="G85" s="211">
        <f>'[3]13'!G85</f>
        <v>393134.72</v>
      </c>
      <c r="H85" s="211">
        <f>'[3]13'!H85</f>
        <v>7008</v>
      </c>
      <c r="I85" s="226">
        <f>'[3]13'!I85</f>
        <v>1095809.11</v>
      </c>
    </row>
    <row r="86" spans="1:9" ht="15">
      <c r="A86" s="227" t="s">
        <v>135</v>
      </c>
      <c r="B86" s="228" t="str">
        <f>'[2]СП-1(н.о.)'!B88</f>
        <v>100102</v>
      </c>
      <c r="C86" s="211">
        <f>'[3]13'!C86</f>
        <v>12915</v>
      </c>
      <c r="D86" s="211">
        <f>'[3]13'!D86</f>
        <v>142234.08</v>
      </c>
      <c r="E86" s="211">
        <f>'[3]13'!E86</f>
        <v>300319.7</v>
      </c>
      <c r="F86" s="211">
        <f>'[3]13'!F86</f>
        <v>720</v>
      </c>
      <c r="G86" s="211">
        <f>'[3]13'!G86</f>
        <v>51060.55</v>
      </c>
      <c r="H86" s="211">
        <f>'[3]13'!H86</f>
        <v>860</v>
      </c>
      <c r="I86" s="226">
        <f>'[3]13'!I86</f>
        <v>121934.86</v>
      </c>
    </row>
    <row r="87" spans="1:9" ht="15">
      <c r="A87" s="227" t="s">
        <v>136</v>
      </c>
      <c r="B87" s="228" t="str">
        <f>'[2]СП-1(н.о.)'!B89</f>
        <v>100103</v>
      </c>
      <c r="C87" s="211">
        <f>'[3]13'!C87</f>
        <v>700</v>
      </c>
      <c r="D87" s="211">
        <f>'[3]13'!D87</f>
        <v>14173.48</v>
      </c>
      <c r="E87" s="211">
        <f>'[3]13'!E87</f>
        <v>33169.49</v>
      </c>
      <c r="F87" s="211">
        <f>'[3]13'!F87</f>
        <v>57</v>
      </c>
      <c r="G87" s="211">
        <f>'[3]13'!G87</f>
        <v>3754.87</v>
      </c>
      <c r="H87" s="211">
        <f>'[3]13'!H87</f>
        <v>135</v>
      </c>
      <c r="I87" s="226">
        <f>'[3]13'!I87</f>
        <v>41592.18</v>
      </c>
    </row>
    <row r="88" spans="1:9" ht="15">
      <c r="A88" s="227" t="s">
        <v>137</v>
      </c>
      <c r="B88" s="228" t="str">
        <f>'[2]СП-1(н.о.)'!B90</f>
        <v>100104</v>
      </c>
      <c r="C88" s="211">
        <f>'[3]13'!C88</f>
        <v>977</v>
      </c>
      <c r="D88" s="211">
        <f>'[3]13'!D88</f>
        <v>761.04</v>
      </c>
      <c r="E88" s="211">
        <f>'[3]13'!E88</f>
        <v>1423.45</v>
      </c>
      <c r="F88" s="211">
        <f>'[3]13'!F88</f>
        <v>13</v>
      </c>
      <c r="G88" s="211">
        <f>'[3]13'!G88</f>
        <v>394.17</v>
      </c>
      <c r="H88" s="211">
        <f>'[3]13'!H88</f>
        <v>14</v>
      </c>
      <c r="I88" s="226">
        <f>'[3]13'!I88</f>
        <v>3840</v>
      </c>
    </row>
    <row r="89" spans="1:9" ht="15">
      <c r="A89" s="227" t="s">
        <v>138</v>
      </c>
      <c r="B89" s="228" t="str">
        <f>'[2]СП-1(н.о.)'!B91</f>
        <v>100105</v>
      </c>
      <c r="C89" s="211">
        <f>'[3]13'!C89</f>
        <v>185</v>
      </c>
      <c r="D89" s="211">
        <f>'[3]13'!D89</f>
        <v>514.91</v>
      </c>
      <c r="E89" s="211">
        <f>'[3]13'!E89</f>
        <v>1150.36</v>
      </c>
      <c r="F89" s="211">
        <f>'[3]13'!F89</f>
        <v>14</v>
      </c>
      <c r="G89" s="211">
        <f>'[3]13'!G89</f>
        <v>2013.59</v>
      </c>
      <c r="H89" s="211">
        <f>'[3]13'!H89</f>
        <v>11</v>
      </c>
      <c r="I89" s="226">
        <f>'[3]13'!I89</f>
        <v>1939</v>
      </c>
    </row>
    <row r="90" spans="1:9" ht="15">
      <c r="A90" s="227" t="s">
        <v>139</v>
      </c>
      <c r="B90" s="228" t="str">
        <f>'[2]СП-1(н.о.)'!B92</f>
        <v>100106</v>
      </c>
      <c r="C90" s="211">
        <f>'[3]13'!C90</f>
        <v>2541</v>
      </c>
      <c r="D90" s="211">
        <f>'[3]13'!D90</f>
        <v>4741.3</v>
      </c>
      <c r="E90" s="211">
        <f>'[3]13'!E90</f>
        <v>12363.71</v>
      </c>
      <c r="F90" s="211">
        <f>'[3]13'!F90</f>
        <v>35</v>
      </c>
      <c r="G90" s="211">
        <f>'[3]13'!G90</f>
        <v>4615.36</v>
      </c>
      <c r="H90" s="211">
        <f>'[3]13'!H90</f>
        <v>78</v>
      </c>
      <c r="I90" s="226">
        <f>'[3]13'!I90</f>
        <v>15377.6</v>
      </c>
    </row>
    <row r="91" spans="1:9" ht="15">
      <c r="A91" s="227" t="s">
        <v>140</v>
      </c>
      <c r="B91" s="228" t="str">
        <f>'[2]СП-1(н.о.)'!B93</f>
        <v>100107</v>
      </c>
      <c r="C91" s="211">
        <f>'[3]13'!C91</f>
        <v>3074</v>
      </c>
      <c r="D91" s="211">
        <f>'[3]13'!D91</f>
        <v>988.1</v>
      </c>
      <c r="E91" s="211">
        <f>'[3]13'!E91</f>
        <v>1893.56</v>
      </c>
      <c r="F91" s="211">
        <f>'[3]13'!F91</f>
        <v>6</v>
      </c>
      <c r="G91" s="211">
        <f>'[3]13'!G91</f>
        <v>392</v>
      </c>
      <c r="H91" s="211">
        <f>'[3]13'!H91</f>
        <v>12</v>
      </c>
      <c r="I91" s="226">
        <f>'[3]13'!I91</f>
        <v>1190</v>
      </c>
    </row>
    <row r="92" spans="1:9" ht="15">
      <c r="A92" s="227" t="s">
        <v>141</v>
      </c>
      <c r="B92" s="228" t="str">
        <f>'[2]СП-1(н.о.)'!B94</f>
        <v>100108</v>
      </c>
      <c r="C92" s="211">
        <f>'[3]13'!C92</f>
        <v>484</v>
      </c>
      <c r="D92" s="211">
        <f>'[3]13'!D92</f>
        <v>1877.47</v>
      </c>
      <c r="E92" s="211">
        <f>'[3]13'!E92</f>
        <v>3833.08</v>
      </c>
      <c r="F92" s="211">
        <f>'[3]13'!F92</f>
        <v>28</v>
      </c>
      <c r="G92" s="211">
        <f>'[3]13'!G92</f>
        <v>970.61</v>
      </c>
      <c r="H92" s="211">
        <f>'[3]13'!H92</f>
        <v>32</v>
      </c>
      <c r="I92" s="226">
        <f>'[3]13'!I92</f>
        <v>4007.76</v>
      </c>
    </row>
    <row r="93" spans="1:9" ht="15">
      <c r="A93" s="227" t="s">
        <v>142</v>
      </c>
      <c r="B93" s="228" t="str">
        <f>'[2]СП-1(н.о.)'!B95</f>
        <v>100109</v>
      </c>
      <c r="C93" s="211">
        <f>'[3]13'!C93</f>
        <v>0</v>
      </c>
      <c r="D93" s="211">
        <f>'[3]13'!D93</f>
        <v>0</v>
      </c>
      <c r="E93" s="211">
        <f>'[3]13'!E93</f>
        <v>0</v>
      </c>
      <c r="F93" s="211">
        <f>'[3]13'!F93</f>
        <v>0</v>
      </c>
      <c r="G93" s="211">
        <f>'[3]13'!G93</f>
        <v>0</v>
      </c>
      <c r="H93" s="211">
        <f>'[3]13'!H93</f>
        <v>0</v>
      </c>
      <c r="I93" s="226">
        <f>'[3]13'!I93</f>
        <v>0</v>
      </c>
    </row>
    <row r="94" spans="1:9" ht="15">
      <c r="A94" s="227" t="s">
        <v>143</v>
      </c>
      <c r="B94" s="228" t="str">
        <f>'[2]СП-1(н.о.)'!B96</f>
        <v>100110</v>
      </c>
      <c r="C94" s="211">
        <f>'[3]13'!C94</f>
        <v>0</v>
      </c>
      <c r="D94" s="211">
        <f>'[3]13'!D94</f>
        <v>0</v>
      </c>
      <c r="E94" s="211">
        <f>'[3]13'!E94</f>
        <v>0</v>
      </c>
      <c r="F94" s="211">
        <f>'[3]13'!F94</f>
        <v>0</v>
      </c>
      <c r="G94" s="211">
        <f>'[3]13'!G94</f>
        <v>0</v>
      </c>
      <c r="H94" s="211">
        <f>'[3]13'!H94</f>
        <v>0</v>
      </c>
      <c r="I94" s="226">
        <f>'[3]13'!I94</f>
        <v>0</v>
      </c>
    </row>
    <row r="95" spans="1:9" ht="15">
      <c r="A95" s="227" t="s">
        <v>144</v>
      </c>
      <c r="B95" s="228" t="str">
        <f>'[2]СП-1(н.о.)'!B97</f>
        <v>100111</v>
      </c>
      <c r="C95" s="211">
        <f>'[3]13'!C95</f>
        <v>263</v>
      </c>
      <c r="D95" s="211">
        <f>'[3]13'!D95</f>
        <v>71</v>
      </c>
      <c r="E95" s="211">
        <f>'[3]13'!E95</f>
        <v>84</v>
      </c>
      <c r="F95" s="211">
        <f>'[3]13'!F95</f>
        <v>0</v>
      </c>
      <c r="G95" s="211">
        <f>'[3]13'!G95</f>
        <v>0</v>
      </c>
      <c r="H95" s="211">
        <f>'[3]13'!H95</f>
        <v>3</v>
      </c>
      <c r="I95" s="226">
        <f>'[3]13'!I95</f>
        <v>2075</v>
      </c>
    </row>
    <row r="96" spans="1:9" ht="38.25">
      <c r="A96" s="227" t="s">
        <v>145</v>
      </c>
      <c r="B96" s="228" t="str">
        <f>'[2]СП-1(н.о.)'!B98</f>
        <v>100112</v>
      </c>
      <c r="C96" s="211">
        <f>'[3]13'!C96</f>
        <v>0</v>
      </c>
      <c r="D96" s="211">
        <f>'[3]13'!D96</f>
        <v>0</v>
      </c>
      <c r="E96" s="211">
        <f>'[3]13'!E96</f>
        <v>0</v>
      </c>
      <c r="F96" s="211">
        <f>'[3]13'!F96</f>
        <v>0</v>
      </c>
      <c r="G96" s="211">
        <f>'[3]13'!G96</f>
        <v>0</v>
      </c>
      <c r="H96" s="211">
        <f>'[3]13'!H96</f>
        <v>0</v>
      </c>
      <c r="I96" s="226">
        <f>'[3]13'!I96</f>
        <v>0</v>
      </c>
    </row>
    <row r="97" spans="1:9" ht="25.5">
      <c r="A97" s="227" t="s">
        <v>146</v>
      </c>
      <c r="B97" s="228" t="str">
        <f>'[2]СП-1(н.о.)'!B99</f>
        <v>100113</v>
      </c>
      <c r="C97" s="211">
        <f>'[3]13'!C97</f>
        <v>20</v>
      </c>
      <c r="D97" s="211">
        <f>'[3]13'!D97</f>
        <v>115</v>
      </c>
      <c r="E97" s="211">
        <f>'[3]13'!E97</f>
        <v>100</v>
      </c>
      <c r="F97" s="211">
        <f>'[3]13'!F97</f>
        <v>0</v>
      </c>
      <c r="G97" s="211">
        <f>'[3]13'!G97</f>
        <v>0</v>
      </c>
      <c r="H97" s="211">
        <f>'[3]13'!H97</f>
        <v>0</v>
      </c>
      <c r="I97" s="226">
        <f>'[3]13'!I97</f>
        <v>0</v>
      </c>
    </row>
    <row r="98" spans="1:9" ht="15">
      <c r="A98" s="224" t="s">
        <v>147</v>
      </c>
      <c r="B98" s="225" t="str">
        <f>'[2]СП-1(н.о.)'!B100</f>
        <v>1002</v>
      </c>
      <c r="C98" s="211">
        <f>'[3]13'!C98</f>
        <v>28305</v>
      </c>
      <c r="D98" s="211">
        <f>'[3]13'!D98</f>
        <v>155148</v>
      </c>
      <c r="E98" s="211">
        <f>'[3]13'!E98</f>
        <v>273328</v>
      </c>
      <c r="F98" s="211">
        <f>'[3]13'!F98</f>
        <v>295</v>
      </c>
      <c r="G98" s="211">
        <f>'[3]13'!G98</f>
        <v>64483</v>
      </c>
      <c r="H98" s="211">
        <f>'[3]13'!H98</f>
        <v>964</v>
      </c>
      <c r="I98" s="226">
        <f>'[3]13'!I98</f>
        <v>468588</v>
      </c>
    </row>
    <row r="99" spans="1:9" ht="15">
      <c r="A99" s="227" t="s">
        <v>134</v>
      </c>
      <c r="B99" s="228" t="str">
        <f>'[2]СП-1(н.о.)'!B101</f>
        <v>100201</v>
      </c>
      <c r="C99" s="211">
        <f>'[3]13'!C99</f>
        <v>23752</v>
      </c>
      <c r="D99" s="211">
        <f>'[3]13'!D99</f>
        <v>106874.13</v>
      </c>
      <c r="E99" s="211">
        <f>'[3]13'!E99</f>
        <v>178809.43</v>
      </c>
      <c r="F99" s="211">
        <f>'[3]13'!F99</f>
        <v>95</v>
      </c>
      <c r="G99" s="211">
        <f>'[3]13'!G99</f>
        <v>21200.75</v>
      </c>
      <c r="H99" s="211">
        <f>'[3]13'!H99</f>
        <v>362</v>
      </c>
      <c r="I99" s="226">
        <f>'[3]13'!I99</f>
        <v>191714.93</v>
      </c>
    </row>
    <row r="100" spans="1:9" ht="15">
      <c r="A100" s="227" t="s">
        <v>135</v>
      </c>
      <c r="B100" s="228" t="str">
        <f>'[2]СП-1(н.о.)'!B102</f>
        <v>100202</v>
      </c>
      <c r="C100" s="211">
        <f>'[3]13'!C100</f>
        <v>2236</v>
      </c>
      <c r="D100" s="211">
        <f>'[3]13'!D100</f>
        <v>35004.07</v>
      </c>
      <c r="E100" s="211">
        <f>'[3]13'!E100</f>
        <v>69144.18</v>
      </c>
      <c r="F100" s="211">
        <f>'[3]13'!F100</f>
        <v>181</v>
      </c>
      <c r="G100" s="211">
        <f>'[3]13'!G100</f>
        <v>38168.98</v>
      </c>
      <c r="H100" s="211">
        <f>'[3]13'!H100</f>
        <v>498</v>
      </c>
      <c r="I100" s="226">
        <f>'[3]13'!I100</f>
        <v>241730.75</v>
      </c>
    </row>
    <row r="101" spans="1:9" ht="15">
      <c r="A101" s="227" t="s">
        <v>136</v>
      </c>
      <c r="B101" s="228" t="str">
        <f>'[2]СП-1(н.о.)'!B103</f>
        <v>100203</v>
      </c>
      <c r="C101" s="211">
        <f>'[3]13'!C101</f>
        <v>138</v>
      </c>
      <c r="D101" s="211">
        <f>'[3]13'!D101</f>
        <v>2187.97</v>
      </c>
      <c r="E101" s="211">
        <f>'[3]13'!E101</f>
        <v>4210.04</v>
      </c>
      <c r="F101" s="211">
        <f>'[3]13'!F101</f>
        <v>14</v>
      </c>
      <c r="G101" s="211">
        <f>'[3]13'!G101</f>
        <v>2193.35</v>
      </c>
      <c r="H101" s="211">
        <f>'[3]13'!H101</f>
        <v>61</v>
      </c>
      <c r="I101" s="226">
        <f>'[3]13'!I101</f>
        <v>27572.85</v>
      </c>
    </row>
    <row r="102" spans="1:9" ht="15">
      <c r="A102" s="227" t="s">
        <v>137</v>
      </c>
      <c r="B102" s="228" t="str">
        <f>'[2]СП-1(н.о.)'!B104</f>
        <v>100204</v>
      </c>
      <c r="C102" s="211">
        <f>'[3]13'!C102</f>
        <v>4</v>
      </c>
      <c r="D102" s="211">
        <f>'[3]13'!D102</f>
        <v>57.67</v>
      </c>
      <c r="E102" s="211">
        <f>'[3]13'!E102</f>
        <v>95.66</v>
      </c>
      <c r="F102" s="211">
        <f>'[3]13'!F102</f>
        <v>0</v>
      </c>
      <c r="G102" s="211">
        <f>'[3]13'!G102</f>
        <v>0</v>
      </c>
      <c r="H102" s="211">
        <f>'[3]13'!H102</f>
        <v>0</v>
      </c>
      <c r="I102" s="226">
        <f>'[3]13'!I102</f>
        <v>0</v>
      </c>
    </row>
    <row r="103" spans="1:9" ht="15">
      <c r="A103" s="227" t="s">
        <v>138</v>
      </c>
      <c r="B103" s="228" t="str">
        <f>'[2]СП-1(н.о.)'!B105</f>
        <v>100205</v>
      </c>
      <c r="C103" s="211">
        <f>'[3]13'!C103</f>
        <v>17</v>
      </c>
      <c r="D103" s="211">
        <f>'[3]13'!D103</f>
        <v>94.61</v>
      </c>
      <c r="E103" s="211">
        <f>'[3]13'!E103</f>
        <v>151.32</v>
      </c>
      <c r="F103" s="211">
        <f>'[3]13'!F103</f>
        <v>0</v>
      </c>
      <c r="G103" s="211">
        <f>'[3]13'!G103</f>
        <v>0</v>
      </c>
      <c r="H103" s="211">
        <f>'[3]13'!H103</f>
        <v>0</v>
      </c>
      <c r="I103" s="226">
        <f>'[3]13'!I103</f>
        <v>0</v>
      </c>
    </row>
    <row r="104" spans="1:9" ht="15">
      <c r="A104" s="227" t="s">
        <v>139</v>
      </c>
      <c r="B104" s="228" t="str">
        <f>'[2]СП-1(н.о.)'!B106</f>
        <v>100206</v>
      </c>
      <c r="C104" s="211">
        <f>'[3]13'!C104</f>
        <v>95</v>
      </c>
      <c r="D104" s="211">
        <f>'[3]13'!D104</f>
        <v>161.75</v>
      </c>
      <c r="E104" s="211">
        <f>'[3]13'!E104</f>
        <v>418.71</v>
      </c>
      <c r="F104" s="211">
        <f>'[3]13'!F104</f>
        <v>0</v>
      </c>
      <c r="G104" s="211">
        <f>'[3]13'!G104</f>
        <v>0</v>
      </c>
      <c r="H104" s="211">
        <f>'[3]13'!H104</f>
        <v>2</v>
      </c>
      <c r="I104" s="226">
        <f>'[3]13'!I104</f>
        <v>349</v>
      </c>
    </row>
    <row r="105" spans="1:9" ht="15">
      <c r="A105" s="227" t="s">
        <v>140</v>
      </c>
      <c r="B105" s="228" t="str">
        <f>'[2]СП-1(н.о.)'!B107</f>
        <v>100207</v>
      </c>
      <c r="C105" s="211">
        <f>'[3]13'!C105</f>
        <v>2057</v>
      </c>
      <c r="D105" s="211">
        <f>'[3]13'!D105</f>
        <v>10732.76</v>
      </c>
      <c r="E105" s="211">
        <f>'[3]13'!E105</f>
        <v>20446.46</v>
      </c>
      <c r="F105" s="211">
        <f>'[3]13'!F105</f>
        <v>5</v>
      </c>
      <c r="G105" s="211">
        <f>'[3]13'!G105</f>
        <v>2919.97</v>
      </c>
      <c r="H105" s="211">
        <f>'[3]13'!H105</f>
        <v>41</v>
      </c>
      <c r="I105" s="226">
        <f>'[3]13'!I105</f>
        <v>7220.65</v>
      </c>
    </row>
    <row r="106" spans="1:9" ht="15">
      <c r="A106" s="227" t="s">
        <v>141</v>
      </c>
      <c r="B106" s="228" t="str">
        <f>'[2]СП-1(н.о.)'!B108</f>
        <v>100208</v>
      </c>
      <c r="C106" s="211">
        <f>'[3]13'!C106</f>
        <v>6</v>
      </c>
      <c r="D106" s="211">
        <f>'[3]13'!D106</f>
        <v>35.54</v>
      </c>
      <c r="E106" s="211">
        <f>'[3]13'!E106</f>
        <v>52.16</v>
      </c>
      <c r="F106" s="211">
        <f>'[3]13'!F106</f>
        <v>0</v>
      </c>
      <c r="G106" s="211">
        <f>'[3]13'!G106</f>
        <v>0</v>
      </c>
      <c r="H106" s="211">
        <f>'[3]13'!H106</f>
        <v>0</v>
      </c>
      <c r="I106" s="226">
        <f>'[3]13'!I106</f>
        <v>0</v>
      </c>
    </row>
    <row r="107" spans="1:9" ht="15">
      <c r="A107" s="224" t="s">
        <v>148</v>
      </c>
      <c r="B107" s="225" t="str">
        <f>'[2]СП-1(н.о.)'!B109</f>
        <v>1003</v>
      </c>
      <c r="C107" s="211">
        <f>'[3]13'!C107</f>
        <v>2545</v>
      </c>
      <c r="D107" s="211">
        <f>'[3]13'!D107</f>
        <v>9246</v>
      </c>
      <c r="E107" s="211">
        <f>'[3]13'!E107</f>
        <v>2896</v>
      </c>
      <c r="F107" s="211">
        <f>'[3]13'!F107</f>
        <v>5</v>
      </c>
      <c r="G107" s="211">
        <f>'[3]13'!G107</f>
        <v>264</v>
      </c>
      <c r="H107" s="211">
        <f>'[3]13'!H107</f>
        <v>22</v>
      </c>
      <c r="I107" s="226">
        <f>'[3]13'!I107</f>
        <v>10050</v>
      </c>
    </row>
    <row r="108" spans="1:9" ht="15">
      <c r="A108" s="227" t="s">
        <v>149</v>
      </c>
      <c r="B108" s="228" t="str">
        <f>'[2]СП-1(н.о.)'!B110</f>
        <v>100301</v>
      </c>
      <c r="C108" s="211">
        <f>'[3]13'!C108</f>
        <v>2356</v>
      </c>
      <c r="D108" s="211">
        <f>'[3]13'!D108</f>
        <v>8336.5</v>
      </c>
      <c r="E108" s="211">
        <f>'[3]13'!E108</f>
        <v>2595.89</v>
      </c>
      <c r="F108" s="211">
        <f>'[3]13'!F108</f>
        <v>4</v>
      </c>
      <c r="G108" s="211">
        <f>'[3]13'!G108</f>
        <v>100</v>
      </c>
      <c r="H108" s="211">
        <f>'[3]13'!H108</f>
        <v>22</v>
      </c>
      <c r="I108" s="226">
        <f>'[3]13'!I108</f>
        <v>10050.5</v>
      </c>
    </row>
    <row r="109" spans="1:9" ht="15">
      <c r="A109" s="227" t="s">
        <v>135</v>
      </c>
      <c r="B109" s="228" t="str">
        <f>'[2]СП-1(н.о.)'!B111</f>
        <v>100302</v>
      </c>
      <c r="C109" s="211">
        <f>'[3]13'!C109</f>
        <v>51</v>
      </c>
      <c r="D109" s="211">
        <f>'[3]13'!D109</f>
        <v>673.76</v>
      </c>
      <c r="E109" s="211">
        <f>'[3]13'!E109</f>
        <v>95</v>
      </c>
      <c r="F109" s="211">
        <f>'[3]13'!F109</f>
        <v>1</v>
      </c>
      <c r="G109" s="211">
        <f>'[3]13'!G109</f>
        <v>164</v>
      </c>
      <c r="H109" s="211">
        <f>'[3]13'!H109</f>
        <v>0</v>
      </c>
      <c r="I109" s="226">
        <f>'[3]13'!I109</f>
        <v>0</v>
      </c>
    </row>
    <row r="110" spans="1:9" ht="15">
      <c r="A110" s="227" t="s">
        <v>136</v>
      </c>
      <c r="B110" s="228" t="str">
        <f>'[2]СП-1(н.о.)'!B112</f>
        <v>100303</v>
      </c>
      <c r="C110" s="211">
        <f>'[3]13'!C110</f>
        <v>5</v>
      </c>
      <c r="D110" s="211">
        <f>'[3]13'!D110</f>
        <v>74</v>
      </c>
      <c r="E110" s="211">
        <f>'[3]13'!E110</f>
        <v>31</v>
      </c>
      <c r="F110" s="211">
        <f>'[3]13'!F110</f>
        <v>0</v>
      </c>
      <c r="G110" s="211">
        <f>'[3]13'!G110</f>
        <v>0</v>
      </c>
      <c r="H110" s="211">
        <f>'[3]13'!H110</f>
        <v>0</v>
      </c>
      <c r="I110" s="226">
        <f>'[3]13'!I110</f>
        <v>0</v>
      </c>
    </row>
    <row r="111" spans="1:9" ht="15">
      <c r="A111" s="227" t="s">
        <v>137</v>
      </c>
      <c r="B111" s="228" t="str">
        <f>'[2]СП-1(н.о.)'!B113</f>
        <v>100304</v>
      </c>
      <c r="C111" s="211">
        <f>'[3]13'!C111</f>
        <v>12</v>
      </c>
      <c r="D111" s="211">
        <f>'[3]13'!D111</f>
        <v>12</v>
      </c>
      <c r="E111" s="211">
        <f>'[3]13'!E111</f>
        <v>10</v>
      </c>
      <c r="F111" s="211">
        <f>'[3]13'!F111</f>
        <v>0</v>
      </c>
      <c r="G111" s="211">
        <f>'[3]13'!G111</f>
        <v>0</v>
      </c>
      <c r="H111" s="211">
        <f>'[3]13'!H111</f>
        <v>0</v>
      </c>
      <c r="I111" s="226">
        <f>'[3]13'!I111</f>
        <v>0</v>
      </c>
    </row>
    <row r="112" spans="1:9" ht="15">
      <c r="A112" s="227" t="s">
        <v>138</v>
      </c>
      <c r="B112" s="228" t="str">
        <f>'[2]СП-1(н.о.)'!B114</f>
        <v>100305</v>
      </c>
      <c r="C112" s="211">
        <f>'[3]13'!C112</f>
        <v>2</v>
      </c>
      <c r="D112" s="211">
        <f>'[3]13'!D112</f>
        <v>4</v>
      </c>
      <c r="E112" s="211">
        <f>'[3]13'!E112</f>
        <v>2</v>
      </c>
      <c r="F112" s="211">
        <f>'[3]13'!F112</f>
        <v>0</v>
      </c>
      <c r="G112" s="211">
        <f>'[3]13'!G112</f>
        <v>0</v>
      </c>
      <c r="H112" s="211">
        <f>'[3]13'!H112</f>
        <v>0</v>
      </c>
      <c r="I112" s="226">
        <f>'[3]13'!I112</f>
        <v>0</v>
      </c>
    </row>
    <row r="113" spans="1:9" ht="15">
      <c r="A113" s="227" t="s">
        <v>139</v>
      </c>
      <c r="B113" s="228" t="str">
        <f>'[2]СП-1(н.о.)'!B115</f>
        <v>100306</v>
      </c>
      <c r="C113" s="211">
        <f>'[3]13'!C113</f>
        <v>10</v>
      </c>
      <c r="D113" s="211">
        <f>'[3]13'!D113</f>
        <v>37.19</v>
      </c>
      <c r="E113" s="211">
        <f>'[3]13'!E113</f>
        <v>26.77</v>
      </c>
      <c r="F113" s="211">
        <f>'[3]13'!F113</f>
        <v>0</v>
      </c>
      <c r="G113" s="211">
        <f>'[3]13'!G113</f>
        <v>0</v>
      </c>
      <c r="H113" s="211">
        <f>'[3]13'!H113</f>
        <v>0</v>
      </c>
      <c r="I113" s="226">
        <f>'[3]13'!I113</f>
        <v>0</v>
      </c>
    </row>
    <row r="114" spans="1:9" ht="15">
      <c r="A114" s="227" t="s">
        <v>140</v>
      </c>
      <c r="B114" s="228" t="str">
        <f>'[2]СП-1(н.о.)'!B116</f>
        <v>100307</v>
      </c>
      <c r="C114" s="211">
        <f>'[3]13'!C114</f>
        <v>109</v>
      </c>
      <c r="D114" s="211">
        <f>'[3]13'!D114</f>
        <v>108.2</v>
      </c>
      <c r="E114" s="211">
        <f>'[3]13'!E114</f>
        <v>130.09</v>
      </c>
      <c r="F114" s="211">
        <f>'[3]13'!F114</f>
        <v>0</v>
      </c>
      <c r="G114" s="211">
        <f>'[3]13'!G114</f>
        <v>0</v>
      </c>
      <c r="H114" s="211">
        <f>'[3]13'!H114</f>
        <v>0</v>
      </c>
      <c r="I114" s="226">
        <f>'[3]13'!I114</f>
        <v>0</v>
      </c>
    </row>
    <row r="115" spans="1:9" ht="15">
      <c r="A115" s="227" t="s">
        <v>141</v>
      </c>
      <c r="B115" s="228" t="str">
        <f>'[2]СП-1(н.о.)'!B117</f>
        <v>100308</v>
      </c>
      <c r="C115" s="211">
        <f>'[3]13'!C115</f>
        <v>0</v>
      </c>
      <c r="D115" s="211">
        <f>'[3]13'!D115</f>
        <v>0</v>
      </c>
      <c r="E115" s="211">
        <f>'[3]13'!E115</f>
        <v>5</v>
      </c>
      <c r="F115" s="211">
        <f>'[3]13'!F115</f>
        <v>0</v>
      </c>
      <c r="G115" s="211">
        <f>'[3]13'!G115</f>
        <v>0</v>
      </c>
      <c r="H115" s="211">
        <f>'[3]13'!H115</f>
        <v>0</v>
      </c>
      <c r="I115" s="226">
        <f>'[3]13'!I115</f>
        <v>0</v>
      </c>
    </row>
    <row r="116" spans="1:9" ht="15">
      <c r="A116" s="227" t="s">
        <v>150</v>
      </c>
      <c r="B116" s="228" t="str">
        <f>'[2]СП-1(н.о.)'!B118</f>
        <v>1004</v>
      </c>
      <c r="C116" s="211">
        <f>'[3]13'!C116</f>
        <v>0</v>
      </c>
      <c r="D116" s="211">
        <f>'[3]13'!D116</f>
        <v>0</v>
      </c>
      <c r="E116" s="211">
        <f>'[3]13'!E116</f>
        <v>0</v>
      </c>
      <c r="F116" s="211">
        <f>'[3]13'!F116</f>
        <v>0</v>
      </c>
      <c r="G116" s="211">
        <f>'[3]13'!G116</f>
        <v>0</v>
      </c>
      <c r="H116" s="211">
        <f>'[3]13'!H116</f>
        <v>0</v>
      </c>
      <c r="I116" s="226">
        <f>'[3]13'!I116</f>
        <v>0</v>
      </c>
    </row>
    <row r="117" spans="1:9" ht="15">
      <c r="A117" s="227" t="s">
        <v>151</v>
      </c>
      <c r="B117" s="228" t="str">
        <f>'[2]СП-1(н.о.)'!B119</f>
        <v>1005</v>
      </c>
      <c r="C117" s="211">
        <f>'[3]13'!C117</f>
        <v>1103</v>
      </c>
      <c r="D117" s="211">
        <f>'[3]13'!D117</f>
        <v>28163.33</v>
      </c>
      <c r="E117" s="211">
        <f>'[3]13'!E117</f>
        <v>47052.17</v>
      </c>
      <c r="F117" s="211">
        <f>'[3]13'!F117</f>
        <v>50</v>
      </c>
      <c r="G117" s="211">
        <f>'[3]13'!G117</f>
        <v>4555.55</v>
      </c>
      <c r="H117" s="211">
        <f>'[3]13'!H117</f>
        <v>118</v>
      </c>
      <c r="I117" s="226">
        <f>'[3]13'!I117</f>
        <v>31796.78</v>
      </c>
    </row>
    <row r="118" spans="1:9" ht="15">
      <c r="A118" s="227" t="s">
        <v>152</v>
      </c>
      <c r="B118" s="228" t="str">
        <f>'[2]СП-1(н.о.)'!B120</f>
        <v>1099</v>
      </c>
      <c r="C118" s="211">
        <f>'[3]13'!C118</f>
        <v>0</v>
      </c>
      <c r="D118" s="211">
        <f>'[3]13'!D118</f>
        <v>0</v>
      </c>
      <c r="E118" s="211">
        <f>'[3]13'!E118</f>
        <v>0</v>
      </c>
      <c r="F118" s="211">
        <f>'[3]13'!F118</f>
        <v>0</v>
      </c>
      <c r="G118" s="211">
        <f>'[3]13'!G118</f>
        <v>10</v>
      </c>
      <c r="H118" s="211">
        <f>'[3]13'!H118</f>
        <v>0</v>
      </c>
      <c r="I118" s="226">
        <f>'[3]13'!I118</f>
        <v>0</v>
      </c>
    </row>
    <row r="119" spans="1:9" ht="15">
      <c r="A119" s="224" t="s">
        <v>153</v>
      </c>
      <c r="B119" s="225" t="str">
        <f>'[2]СП-1(н.о.)'!B121</f>
        <v>11</v>
      </c>
      <c r="C119" s="211">
        <f>'[3]13'!C119</f>
        <v>15</v>
      </c>
      <c r="D119" s="211">
        <f>'[3]13'!D119</f>
        <v>7165</v>
      </c>
      <c r="E119" s="211">
        <f>'[3]13'!E119</f>
        <v>7114</v>
      </c>
      <c r="F119" s="211">
        <f>'[3]13'!F119</f>
        <v>0</v>
      </c>
      <c r="G119" s="211">
        <f>'[3]13'!G119</f>
        <v>247</v>
      </c>
      <c r="H119" s="211">
        <f>'[3]13'!H119</f>
        <v>6</v>
      </c>
      <c r="I119" s="226">
        <f>'[3]13'!I119</f>
        <v>24028</v>
      </c>
    </row>
    <row r="120" spans="1:9" ht="15">
      <c r="A120" s="227" t="s">
        <v>154</v>
      </c>
      <c r="B120" s="228" t="str">
        <f>'[2]СП-1(н.о.)'!B122</f>
        <v>1101</v>
      </c>
      <c r="C120" s="211">
        <f>'[3]13'!C120</f>
        <v>15</v>
      </c>
      <c r="D120" s="211">
        <f>'[3]13'!D120</f>
        <v>7165</v>
      </c>
      <c r="E120" s="211">
        <f>'[3]13'!E120</f>
        <v>7114</v>
      </c>
      <c r="F120" s="211">
        <f>'[3]13'!F120</f>
        <v>0</v>
      </c>
      <c r="G120" s="211">
        <f>'[3]13'!G120</f>
        <v>247</v>
      </c>
      <c r="H120" s="211">
        <f>'[3]13'!H120</f>
        <v>6</v>
      </c>
      <c r="I120" s="226">
        <f>'[3]13'!I120</f>
        <v>24028</v>
      </c>
    </row>
    <row r="121" spans="1:9" ht="15">
      <c r="A121" s="227" t="s">
        <v>151</v>
      </c>
      <c r="B121" s="228" t="str">
        <f>'[2]СП-1(н.о.)'!B123</f>
        <v>1102</v>
      </c>
      <c r="C121" s="211">
        <f>'[3]13'!C121</f>
        <v>0</v>
      </c>
      <c r="D121" s="211">
        <f>'[3]13'!D121</f>
        <v>0</v>
      </c>
      <c r="E121" s="211">
        <f>'[3]13'!E121</f>
        <v>0</v>
      </c>
      <c r="F121" s="211">
        <f>'[3]13'!F121</f>
        <v>0</v>
      </c>
      <c r="G121" s="211">
        <f>'[3]13'!G121</f>
        <v>0</v>
      </c>
      <c r="H121" s="211">
        <f>'[3]13'!H121</f>
        <v>0</v>
      </c>
      <c r="I121" s="226">
        <f>'[3]13'!I121</f>
        <v>0</v>
      </c>
    </row>
    <row r="122" spans="1:9" ht="15">
      <c r="A122" s="227" t="s">
        <v>155</v>
      </c>
      <c r="B122" s="228" t="str">
        <f>'[2]СП-1(н.о.)'!B124</f>
        <v>1199</v>
      </c>
      <c r="C122" s="211">
        <f>'[3]13'!C122</f>
        <v>0</v>
      </c>
      <c r="D122" s="211">
        <f>'[3]13'!D122</f>
        <v>0</v>
      </c>
      <c r="E122" s="211">
        <f>'[3]13'!E122</f>
        <v>0</v>
      </c>
      <c r="F122" s="211">
        <f>'[3]13'!F122</f>
        <v>0</v>
      </c>
      <c r="G122" s="211">
        <f>'[3]13'!G122</f>
        <v>0</v>
      </c>
      <c r="H122" s="211">
        <f>'[3]13'!H122</f>
        <v>0</v>
      </c>
      <c r="I122" s="226">
        <f>'[3]13'!I122</f>
        <v>0</v>
      </c>
    </row>
    <row r="123" spans="1:9" ht="15">
      <c r="A123" s="224" t="s">
        <v>156</v>
      </c>
      <c r="B123" s="225" t="str">
        <f>'[2]СП-1(н.о.)'!B125</f>
        <v>12</v>
      </c>
      <c r="C123" s="211">
        <f>'[3]13'!C123</f>
        <v>48</v>
      </c>
      <c r="D123" s="211">
        <f>'[3]13'!D123</f>
        <v>158</v>
      </c>
      <c r="E123" s="211">
        <f>'[3]13'!E123</f>
        <v>961</v>
      </c>
      <c r="F123" s="211">
        <f>'[3]13'!F123</f>
        <v>0</v>
      </c>
      <c r="G123" s="211">
        <f>'[3]13'!G123</f>
        <v>0</v>
      </c>
      <c r="H123" s="211">
        <f>'[3]13'!H123</f>
        <v>0</v>
      </c>
      <c r="I123" s="226">
        <f>'[3]13'!I123</f>
        <v>0</v>
      </c>
    </row>
    <row r="124" spans="1:9" ht="15">
      <c r="A124" s="227" t="s">
        <v>157</v>
      </c>
      <c r="B124" s="228" t="str">
        <f>'[2]СП-1(н.о.)'!B126</f>
        <v>1201</v>
      </c>
      <c r="C124" s="211">
        <f>'[3]13'!C124</f>
        <v>48</v>
      </c>
      <c r="D124" s="211">
        <f>'[3]13'!D124</f>
        <v>158.43</v>
      </c>
      <c r="E124" s="211">
        <f>'[3]13'!E124</f>
        <v>960.9</v>
      </c>
      <c r="F124" s="211">
        <f>'[3]13'!F124</f>
        <v>0</v>
      </c>
      <c r="G124" s="211">
        <f>'[3]13'!G124</f>
        <v>0</v>
      </c>
      <c r="H124" s="211">
        <f>'[3]13'!H124</f>
        <v>0</v>
      </c>
      <c r="I124" s="226">
        <f>'[3]13'!I124</f>
        <v>0</v>
      </c>
    </row>
    <row r="125" spans="1:9" ht="15">
      <c r="A125" s="227" t="s">
        <v>151</v>
      </c>
      <c r="B125" s="228" t="str">
        <f>'[2]СП-1(н.о.)'!B127</f>
        <v>1202</v>
      </c>
      <c r="C125" s="211">
        <f>'[3]13'!C125</f>
        <v>0</v>
      </c>
      <c r="D125" s="211">
        <f>'[3]13'!D125</f>
        <v>0</v>
      </c>
      <c r="E125" s="211">
        <f>'[3]13'!E125</f>
        <v>0</v>
      </c>
      <c r="F125" s="211">
        <f>'[3]13'!F125</f>
        <v>0</v>
      </c>
      <c r="G125" s="211">
        <f>'[3]13'!G125</f>
        <v>0</v>
      </c>
      <c r="H125" s="211">
        <f>'[3]13'!H125</f>
        <v>0</v>
      </c>
      <c r="I125" s="226">
        <f>'[3]13'!I125</f>
        <v>0</v>
      </c>
    </row>
    <row r="126" spans="1:9" ht="15">
      <c r="A126" s="227" t="s">
        <v>158</v>
      </c>
      <c r="B126" s="228" t="str">
        <f>'[2]СП-1(н.о.)'!B128</f>
        <v>1299</v>
      </c>
      <c r="C126" s="211">
        <f>'[3]13'!C126</f>
        <v>0</v>
      </c>
      <c r="D126" s="211">
        <f>'[3]13'!D126</f>
        <v>0</v>
      </c>
      <c r="E126" s="211">
        <f>'[3]13'!E126</f>
        <v>0</v>
      </c>
      <c r="F126" s="211">
        <f>'[3]13'!F126</f>
        <v>0</v>
      </c>
      <c r="G126" s="211">
        <f>'[3]13'!G126</f>
        <v>0</v>
      </c>
      <c r="H126" s="211">
        <f>'[3]13'!H126</f>
        <v>0</v>
      </c>
      <c r="I126" s="226">
        <f>'[3]13'!I126</f>
        <v>0</v>
      </c>
    </row>
    <row r="127" spans="1:9" ht="15">
      <c r="A127" s="224" t="s">
        <v>159</v>
      </c>
      <c r="B127" s="225" t="str">
        <f>'[2]СП-1(н.о.)'!B129</f>
        <v>13</v>
      </c>
      <c r="C127" s="211">
        <f>'[3]13'!C127</f>
        <v>13307</v>
      </c>
      <c r="D127" s="211">
        <f>'[3]13'!D127</f>
        <v>76732</v>
      </c>
      <c r="E127" s="211">
        <f>'[3]13'!E127</f>
        <v>112521</v>
      </c>
      <c r="F127" s="211">
        <f>'[3]13'!F127</f>
        <v>84</v>
      </c>
      <c r="G127" s="211">
        <f>'[3]13'!G127</f>
        <v>3151</v>
      </c>
      <c r="H127" s="211">
        <f>'[3]13'!H127</f>
        <v>156</v>
      </c>
      <c r="I127" s="226">
        <f>'[3]13'!I127</f>
        <v>35417</v>
      </c>
    </row>
    <row r="128" spans="1:9" ht="25.5">
      <c r="A128" s="227" t="s">
        <v>160</v>
      </c>
      <c r="B128" s="228" t="str">
        <f>'[2]СП-1(н.о.)'!B130</f>
        <v>1301</v>
      </c>
      <c r="C128" s="211">
        <f>'[3]13'!C128</f>
        <v>40</v>
      </c>
      <c r="D128" s="211">
        <f>'[3]13'!D128</f>
        <v>598.97</v>
      </c>
      <c r="E128" s="211">
        <f>'[3]13'!E128</f>
        <v>1578.62</v>
      </c>
      <c r="F128" s="211">
        <f>'[3]13'!F128</f>
        <v>0</v>
      </c>
      <c r="G128" s="211">
        <f>'[3]13'!G128</f>
        <v>0</v>
      </c>
      <c r="H128" s="211">
        <f>'[3]13'!H128</f>
        <v>6</v>
      </c>
      <c r="I128" s="226">
        <f>'[3]13'!I128</f>
        <v>780</v>
      </c>
    </row>
    <row r="129" spans="1:9" ht="15">
      <c r="A129" s="227" t="s">
        <v>161</v>
      </c>
      <c r="B129" s="228" t="str">
        <f>'[2]СП-1(н.о.)'!B131</f>
        <v>1302</v>
      </c>
      <c r="C129" s="211">
        <f>'[3]13'!C129</f>
        <v>10269</v>
      </c>
      <c r="D129" s="211">
        <f>'[3]13'!D129</f>
        <v>2764.39</v>
      </c>
      <c r="E129" s="211">
        <f>'[3]13'!E129</f>
        <v>5257.47</v>
      </c>
      <c r="F129" s="211">
        <f>'[3]13'!F129</f>
        <v>29</v>
      </c>
      <c r="G129" s="211">
        <f>'[3]13'!G129</f>
        <v>415.6</v>
      </c>
      <c r="H129" s="211">
        <f>'[3]13'!H129</f>
        <v>21</v>
      </c>
      <c r="I129" s="226">
        <f>'[3]13'!I129</f>
        <v>292</v>
      </c>
    </row>
    <row r="130" spans="1:9" ht="15">
      <c r="A130" s="227" t="s">
        <v>162</v>
      </c>
      <c r="B130" s="228" t="str">
        <f>'[2]СП-1(н.о.)'!B132</f>
        <v>1303</v>
      </c>
      <c r="C130" s="211">
        <f>'[3]13'!C130</f>
        <v>0</v>
      </c>
      <c r="D130" s="211">
        <f>'[3]13'!D130</f>
        <v>0</v>
      </c>
      <c r="E130" s="211">
        <f>'[3]13'!E130</f>
        <v>0</v>
      </c>
      <c r="F130" s="211">
        <f>'[3]13'!F130</f>
        <v>0</v>
      </c>
      <c r="G130" s="211">
        <f>'[3]13'!G130</f>
        <v>0</v>
      </c>
      <c r="H130" s="211">
        <f>'[3]13'!H130</f>
        <v>0</v>
      </c>
      <c r="I130" s="226">
        <f>'[3]13'!I130</f>
        <v>0</v>
      </c>
    </row>
    <row r="131" spans="1:9" ht="15">
      <c r="A131" s="227" t="s">
        <v>163</v>
      </c>
      <c r="B131" s="228" t="str">
        <f>'[2]СП-1(н.о.)'!B133</f>
        <v>1304</v>
      </c>
      <c r="C131" s="211">
        <f>'[3]13'!C131</f>
        <v>0</v>
      </c>
      <c r="D131" s="211">
        <f>'[3]13'!D131</f>
        <v>0</v>
      </c>
      <c r="E131" s="211">
        <f>'[3]13'!E131</f>
        <v>0</v>
      </c>
      <c r="F131" s="211">
        <f>'[3]13'!F131</f>
        <v>0</v>
      </c>
      <c r="G131" s="211">
        <f>'[3]13'!G131</f>
        <v>0</v>
      </c>
      <c r="H131" s="211">
        <f>'[3]13'!H131</f>
        <v>0</v>
      </c>
      <c r="I131" s="226">
        <f>'[3]13'!I131</f>
        <v>0</v>
      </c>
    </row>
    <row r="132" spans="1:9" ht="25.5">
      <c r="A132" s="227" t="s">
        <v>164</v>
      </c>
      <c r="B132" s="228" t="str">
        <f>'[2]СП-1(н.о.)'!B134</f>
        <v>1305</v>
      </c>
      <c r="C132" s="211">
        <f>'[3]13'!C132</f>
        <v>40</v>
      </c>
      <c r="D132" s="211">
        <f>'[3]13'!D132</f>
        <v>1486</v>
      </c>
      <c r="E132" s="211">
        <f>'[3]13'!E132</f>
        <v>3319</v>
      </c>
      <c r="F132" s="211">
        <f>'[3]13'!F132</f>
        <v>0</v>
      </c>
      <c r="G132" s="211">
        <f>'[3]13'!G132</f>
        <v>0</v>
      </c>
      <c r="H132" s="211">
        <f>'[3]13'!H132</f>
        <v>0</v>
      </c>
      <c r="I132" s="226">
        <f>'[3]13'!I132</f>
        <v>0</v>
      </c>
    </row>
    <row r="133" spans="1:9" ht="15">
      <c r="A133" s="227" t="s">
        <v>165</v>
      </c>
      <c r="B133" s="228" t="str">
        <f>'[2]СП-1(н.о.)'!B135</f>
        <v>1306</v>
      </c>
      <c r="C133" s="211">
        <f>'[3]13'!C133</f>
        <v>559</v>
      </c>
      <c r="D133" s="211">
        <f>'[3]13'!D133</f>
        <v>45247.88</v>
      </c>
      <c r="E133" s="211">
        <f>'[3]13'!E133</f>
        <v>60208.8</v>
      </c>
      <c r="F133" s="211">
        <f>'[3]13'!F133</f>
        <v>36</v>
      </c>
      <c r="G133" s="211">
        <f>'[3]13'!G133</f>
        <v>1643.19</v>
      </c>
      <c r="H133" s="211">
        <f>'[3]13'!H133</f>
        <v>78</v>
      </c>
      <c r="I133" s="226">
        <f>'[3]13'!I133</f>
        <v>12376.02</v>
      </c>
    </row>
    <row r="134" spans="1:9" ht="15">
      <c r="A134" s="227" t="s">
        <v>166</v>
      </c>
      <c r="B134" s="228" t="str">
        <f>'[2]СП-1(н.о.)'!B136</f>
        <v>1307</v>
      </c>
      <c r="C134" s="211">
        <f>'[3]13'!C134</f>
        <v>93</v>
      </c>
      <c r="D134" s="211">
        <f>'[3]13'!D134</f>
        <v>676.83</v>
      </c>
      <c r="E134" s="211">
        <f>'[3]13'!E134</f>
        <v>1119.9</v>
      </c>
      <c r="F134" s="211">
        <f>'[3]13'!F134</f>
        <v>0</v>
      </c>
      <c r="G134" s="211">
        <f>'[3]13'!G134</f>
        <v>0</v>
      </c>
      <c r="H134" s="211">
        <f>'[3]13'!H134</f>
        <v>0</v>
      </c>
      <c r="I134" s="226">
        <f>'[3]13'!I134</f>
        <v>0</v>
      </c>
    </row>
    <row r="135" spans="1:9" ht="15">
      <c r="A135" s="227" t="s">
        <v>167</v>
      </c>
      <c r="B135" s="228" t="str">
        <f>'[2]СП-1(н.о.)'!B137</f>
        <v>1308</v>
      </c>
      <c r="C135" s="211">
        <f>'[3]13'!C135</f>
        <v>296</v>
      </c>
      <c r="D135" s="211">
        <f>'[3]13'!D135</f>
        <v>1386.96</v>
      </c>
      <c r="E135" s="211">
        <f>'[3]13'!E135</f>
        <v>2680.49</v>
      </c>
      <c r="F135" s="211">
        <f>'[3]13'!F135</f>
        <v>0</v>
      </c>
      <c r="G135" s="211">
        <f>'[3]13'!G135</f>
        <v>0</v>
      </c>
      <c r="H135" s="211">
        <f>'[3]13'!H135</f>
        <v>1</v>
      </c>
      <c r="I135" s="226">
        <f>'[3]13'!I135</f>
        <v>200</v>
      </c>
    </row>
    <row r="136" spans="1:9" ht="15">
      <c r="A136" s="227" t="s">
        <v>168</v>
      </c>
      <c r="B136" s="228" t="str">
        <f>'[2]СП-1(н.о.)'!B138</f>
        <v>1309</v>
      </c>
      <c r="C136" s="211">
        <f>'[3]13'!C136</f>
        <v>124</v>
      </c>
      <c r="D136" s="211">
        <f>'[3]13'!D136</f>
        <v>1511.2</v>
      </c>
      <c r="E136" s="211">
        <f>'[3]13'!E136</f>
        <v>1854.23</v>
      </c>
      <c r="F136" s="211">
        <f>'[3]13'!F136</f>
        <v>0</v>
      </c>
      <c r="G136" s="211">
        <f>'[3]13'!G136</f>
        <v>0</v>
      </c>
      <c r="H136" s="211">
        <f>'[3]13'!H136</f>
        <v>0</v>
      </c>
      <c r="I136" s="226">
        <f>'[3]13'!I136</f>
        <v>0</v>
      </c>
    </row>
    <row r="137" spans="1:9" ht="15">
      <c r="A137" s="227" t="s">
        <v>169</v>
      </c>
      <c r="B137" s="228" t="str">
        <f>'[2]СП-1(н.о.)'!B139</f>
        <v>1310</v>
      </c>
      <c r="C137" s="211">
        <f>'[3]13'!C137</f>
        <v>55</v>
      </c>
      <c r="D137" s="211">
        <f>'[3]13'!D137</f>
        <v>852.8</v>
      </c>
      <c r="E137" s="211">
        <f>'[3]13'!E137</f>
        <v>1025.75</v>
      </c>
      <c r="F137" s="211">
        <f>'[3]13'!F137</f>
        <v>0</v>
      </c>
      <c r="G137" s="211">
        <f>'[3]13'!G137</f>
        <v>0</v>
      </c>
      <c r="H137" s="211">
        <f>'[3]13'!H137</f>
        <v>0</v>
      </c>
      <c r="I137" s="226">
        <f>'[3]13'!I137</f>
        <v>0</v>
      </c>
    </row>
    <row r="138" spans="1:9" ht="25.5">
      <c r="A138" s="227" t="s">
        <v>170</v>
      </c>
      <c r="B138" s="228" t="str">
        <f>'[2]СП-1(н.о.)'!B140</f>
        <v>1311</v>
      </c>
      <c r="C138" s="211">
        <f>'[3]13'!C138</f>
        <v>12</v>
      </c>
      <c r="D138" s="211">
        <f>'[3]13'!D138</f>
        <v>538</v>
      </c>
      <c r="E138" s="211">
        <f>'[3]13'!E138</f>
        <v>1004</v>
      </c>
      <c r="F138" s="211">
        <f>'[3]13'!F138</f>
        <v>0</v>
      </c>
      <c r="G138" s="211">
        <f>'[3]13'!G138</f>
        <v>0</v>
      </c>
      <c r="H138" s="211">
        <f>'[3]13'!H138</f>
        <v>0</v>
      </c>
      <c r="I138" s="226">
        <f>'[3]13'!I138</f>
        <v>0</v>
      </c>
    </row>
    <row r="139" spans="1:9" ht="15">
      <c r="A139" s="227" t="s">
        <v>171</v>
      </c>
      <c r="B139" s="228" t="str">
        <f>'[2]СП-1(н.о.)'!B141</f>
        <v>1312</v>
      </c>
      <c r="C139" s="211">
        <f>'[3]13'!C139</f>
        <v>53</v>
      </c>
      <c r="D139" s="211">
        <f>'[3]13'!D139</f>
        <v>413.83</v>
      </c>
      <c r="E139" s="211">
        <f>'[3]13'!E139</f>
        <v>755.57</v>
      </c>
      <c r="F139" s="211">
        <f>'[3]13'!F139</f>
        <v>0</v>
      </c>
      <c r="G139" s="211">
        <f>'[3]13'!G139</f>
        <v>0</v>
      </c>
      <c r="H139" s="211">
        <f>'[3]13'!H139</f>
        <v>0</v>
      </c>
      <c r="I139" s="226">
        <f>'[3]13'!I139</f>
        <v>0</v>
      </c>
    </row>
    <row r="140" spans="1:9" ht="25.5">
      <c r="A140" s="227" t="s">
        <v>172</v>
      </c>
      <c r="B140" s="228" t="str">
        <f>'[2]СП-1(н.о.)'!B142</f>
        <v>1313</v>
      </c>
      <c r="C140" s="211">
        <f>'[3]13'!C140</f>
        <v>0</v>
      </c>
      <c r="D140" s="211">
        <f>'[3]13'!D140</f>
        <v>0</v>
      </c>
      <c r="E140" s="211">
        <f>'[3]13'!E140</f>
        <v>42.42</v>
      </c>
      <c r="F140" s="211">
        <f>'[3]13'!F140</f>
        <v>0</v>
      </c>
      <c r="G140" s="211">
        <f>'[3]13'!G140</f>
        <v>0</v>
      </c>
      <c r="H140" s="211">
        <f>'[3]13'!H140</f>
        <v>0</v>
      </c>
      <c r="I140" s="226">
        <f>'[3]13'!I140</f>
        <v>0</v>
      </c>
    </row>
    <row r="141" spans="1:9" ht="25.5">
      <c r="A141" s="227" t="s">
        <v>173</v>
      </c>
      <c r="B141" s="228" t="str">
        <f>'[2]СП-1(н.о.)'!B143</f>
        <v>1314</v>
      </c>
      <c r="C141" s="211">
        <f>'[3]13'!C141</f>
        <v>4</v>
      </c>
      <c r="D141" s="211">
        <f>'[3]13'!D141</f>
        <v>495</v>
      </c>
      <c r="E141" s="211">
        <f>'[3]13'!E141</f>
        <v>377</v>
      </c>
      <c r="F141" s="211">
        <f>'[3]13'!F141</f>
        <v>0</v>
      </c>
      <c r="G141" s="211">
        <f>'[3]13'!G141</f>
        <v>0</v>
      </c>
      <c r="H141" s="211">
        <f>'[3]13'!H141</f>
        <v>0</v>
      </c>
      <c r="I141" s="226">
        <f>'[3]13'!I141</f>
        <v>0</v>
      </c>
    </row>
    <row r="142" spans="1:9" ht="15">
      <c r="A142" s="227" t="s">
        <v>174</v>
      </c>
      <c r="B142" s="228" t="str">
        <f>'[2]СП-1(н.о.)'!B144</f>
        <v>1315</v>
      </c>
      <c r="C142" s="211">
        <f>'[3]13'!C142</f>
        <v>0</v>
      </c>
      <c r="D142" s="211">
        <f>'[3]13'!D142</f>
        <v>0</v>
      </c>
      <c r="E142" s="211">
        <f>'[3]13'!E142</f>
        <v>0</v>
      </c>
      <c r="F142" s="211">
        <f>'[3]13'!F142</f>
        <v>0</v>
      </c>
      <c r="G142" s="211">
        <f>'[3]13'!G142</f>
        <v>0</v>
      </c>
      <c r="H142" s="211">
        <f>'[3]13'!H142</f>
        <v>0</v>
      </c>
      <c r="I142" s="226">
        <f>'[3]13'!I142</f>
        <v>0</v>
      </c>
    </row>
    <row r="143" spans="1:9" ht="25.5">
      <c r="A143" s="227" t="s">
        <v>175</v>
      </c>
      <c r="B143" s="228" t="str">
        <f>'[2]СП-1(н.о.)'!B145</f>
        <v>1316</v>
      </c>
      <c r="C143" s="211">
        <f>'[3]13'!C143</f>
        <v>0</v>
      </c>
      <c r="D143" s="211">
        <f>'[3]13'!D143</f>
        <v>0</v>
      </c>
      <c r="E143" s="211">
        <f>'[3]13'!E143</f>
        <v>0</v>
      </c>
      <c r="F143" s="211">
        <f>'[3]13'!F143</f>
        <v>0</v>
      </c>
      <c r="G143" s="211">
        <f>'[3]13'!G143</f>
        <v>0</v>
      </c>
      <c r="H143" s="211">
        <f>'[3]13'!H143</f>
        <v>0</v>
      </c>
      <c r="I143" s="226">
        <f>'[3]13'!I143</f>
        <v>0</v>
      </c>
    </row>
    <row r="144" spans="1:9" ht="25.5">
      <c r="A144" s="227" t="s">
        <v>176</v>
      </c>
      <c r="B144" s="228" t="str">
        <f>'[2]СП-1(н.о.)'!B146</f>
        <v>1317</v>
      </c>
      <c r="C144" s="211">
        <f>'[3]13'!C144</f>
        <v>517</v>
      </c>
      <c r="D144" s="211">
        <f>'[3]13'!D144</f>
        <v>1961.8</v>
      </c>
      <c r="E144" s="211">
        <f>'[3]13'!E144</f>
        <v>4921.63</v>
      </c>
      <c r="F144" s="211">
        <f>'[3]13'!F144</f>
        <v>0</v>
      </c>
      <c r="G144" s="211">
        <f>'[3]13'!G144</f>
        <v>0</v>
      </c>
      <c r="H144" s="211">
        <f>'[3]13'!H144</f>
        <v>10</v>
      </c>
      <c r="I144" s="226">
        <f>'[3]13'!I144</f>
        <v>9842</v>
      </c>
    </row>
    <row r="145" spans="1:9" ht="15">
      <c r="A145" s="227" t="s">
        <v>177</v>
      </c>
      <c r="B145" s="228" t="str">
        <f>'[2]СП-1(н.о.)'!B147</f>
        <v>1318</v>
      </c>
      <c r="C145" s="211">
        <f>'[3]13'!C145</f>
        <v>33</v>
      </c>
      <c r="D145" s="211">
        <f>'[3]13'!D145</f>
        <v>698.71</v>
      </c>
      <c r="E145" s="211">
        <f>'[3]13'!E145</f>
        <v>1401.25</v>
      </c>
      <c r="F145" s="211">
        <f>'[3]13'!F145</f>
        <v>1</v>
      </c>
      <c r="G145" s="211">
        <f>'[3]13'!G145</f>
        <v>98</v>
      </c>
      <c r="H145" s="211">
        <f>'[3]13'!H145</f>
        <v>4</v>
      </c>
      <c r="I145" s="226">
        <f>'[3]13'!I145</f>
        <v>400</v>
      </c>
    </row>
    <row r="146" spans="1:9" ht="15">
      <c r="A146" s="227" t="s">
        <v>178</v>
      </c>
      <c r="B146" s="228" t="str">
        <f>'[2]СП-1(н.о.)'!B148</f>
        <v>1388</v>
      </c>
      <c r="C146" s="211">
        <f>'[3]13'!C146</f>
        <v>647</v>
      </c>
      <c r="D146" s="211">
        <f>'[3]13'!D146</f>
        <v>7941.56</v>
      </c>
      <c r="E146" s="211">
        <f>'[3]13'!E146</f>
        <v>13584.36</v>
      </c>
      <c r="F146" s="211">
        <f>'[3]13'!F146</f>
        <v>1</v>
      </c>
      <c r="G146" s="211">
        <f>'[3]13'!G146</f>
        <v>538</v>
      </c>
      <c r="H146" s="211">
        <f>'[3]13'!H146</f>
        <v>12</v>
      </c>
      <c r="I146" s="226">
        <f>'[3]13'!I146</f>
        <v>3071</v>
      </c>
    </row>
    <row r="147" spans="1:9" ht="15">
      <c r="A147" s="227" t="s">
        <v>179</v>
      </c>
      <c r="B147" s="228" t="str">
        <f>'[2]СП-1(н.о.)'!B149</f>
        <v>1399</v>
      </c>
      <c r="C147" s="211">
        <f>'[3]13'!C147</f>
        <v>565</v>
      </c>
      <c r="D147" s="211">
        <f>'[3]13'!D147</f>
        <v>10157.74</v>
      </c>
      <c r="E147" s="211">
        <f>'[3]13'!E147</f>
        <v>13390.7</v>
      </c>
      <c r="F147" s="211">
        <f>'[3]13'!F147</f>
        <v>17</v>
      </c>
      <c r="G147" s="211">
        <f>'[3]13'!G147</f>
        <v>456</v>
      </c>
      <c r="H147" s="211">
        <f>'[3]13'!H147</f>
        <v>24</v>
      </c>
      <c r="I147" s="226">
        <f>'[3]13'!I147</f>
        <v>8456</v>
      </c>
    </row>
    <row r="148" spans="1:9" ht="15">
      <c r="A148" s="224" t="s">
        <v>180</v>
      </c>
      <c r="B148" s="225" t="str">
        <f>'[2]СП-1(н.о.)'!B150</f>
        <v>14</v>
      </c>
      <c r="C148" s="211">
        <f>'[3]13'!C148</f>
        <v>680</v>
      </c>
      <c r="D148" s="211">
        <f>'[3]13'!D148</f>
        <v>2655</v>
      </c>
      <c r="E148" s="211">
        <f>'[3]13'!E148</f>
        <v>5577</v>
      </c>
      <c r="F148" s="211">
        <f>'[3]13'!F148</f>
        <v>0</v>
      </c>
      <c r="G148" s="211">
        <f>'[3]13'!G148</f>
        <v>0</v>
      </c>
      <c r="H148" s="211">
        <f>'[3]13'!H148</f>
        <v>2</v>
      </c>
      <c r="I148" s="226">
        <f>'[3]13'!I148</f>
        <v>6317</v>
      </c>
    </row>
    <row r="149" spans="1:9" ht="25.5">
      <c r="A149" s="227" t="s">
        <v>181</v>
      </c>
      <c r="B149" s="228" t="str">
        <f>'[2]СП-1(н.о.)'!B151</f>
        <v>1401</v>
      </c>
      <c r="C149" s="211">
        <f>'[3]13'!C149</f>
        <v>8</v>
      </c>
      <c r="D149" s="211">
        <f>'[3]13'!D149</f>
        <v>378</v>
      </c>
      <c r="E149" s="211">
        <f>'[3]13'!E149</f>
        <v>4350</v>
      </c>
      <c r="F149" s="211">
        <f>'[3]13'!F149</f>
        <v>0</v>
      </c>
      <c r="G149" s="211">
        <f>'[3]13'!G149</f>
        <v>0</v>
      </c>
      <c r="H149" s="211">
        <f>'[3]13'!H149</f>
        <v>1</v>
      </c>
      <c r="I149" s="226">
        <f>'[3]13'!I149</f>
        <v>167</v>
      </c>
    </row>
    <row r="150" spans="1:9" ht="25.5">
      <c r="A150" s="227" t="s">
        <v>182</v>
      </c>
      <c r="B150" s="228" t="str">
        <f>'[2]СП-1(н.о.)'!B152</f>
        <v>1402</v>
      </c>
      <c r="C150" s="211">
        <f>'[3]13'!C150</f>
        <v>0</v>
      </c>
      <c r="D150" s="211">
        <f>'[3]13'!D150</f>
        <v>0</v>
      </c>
      <c r="E150" s="211">
        <f>'[3]13'!E150</f>
        <v>0</v>
      </c>
      <c r="F150" s="211">
        <f>'[3]13'!F150</f>
        <v>0</v>
      </c>
      <c r="G150" s="211">
        <f>'[3]13'!G150</f>
        <v>0</v>
      </c>
      <c r="H150" s="211">
        <f>'[3]13'!H150</f>
        <v>0</v>
      </c>
      <c r="I150" s="226">
        <f>'[3]13'!I150</f>
        <v>0</v>
      </c>
    </row>
    <row r="151" spans="1:9" ht="25.5">
      <c r="A151" s="227" t="s">
        <v>183</v>
      </c>
      <c r="B151" s="228" t="str">
        <f>'[2]СП-1(н.о.)'!B153</f>
        <v>1403</v>
      </c>
      <c r="C151" s="211">
        <f>'[3]13'!C151</f>
        <v>0</v>
      </c>
      <c r="D151" s="211">
        <f>'[3]13'!D151</f>
        <v>0</v>
      </c>
      <c r="E151" s="211">
        <f>'[3]13'!E151</f>
        <v>0</v>
      </c>
      <c r="F151" s="211">
        <f>'[3]13'!F151</f>
        <v>0</v>
      </c>
      <c r="G151" s="211">
        <f>'[3]13'!G151</f>
        <v>0</v>
      </c>
      <c r="H151" s="211">
        <f>'[3]13'!H151</f>
        <v>0</v>
      </c>
      <c r="I151" s="226">
        <f>'[3]13'!I151</f>
        <v>0</v>
      </c>
    </row>
    <row r="152" spans="1:9" ht="15">
      <c r="A152" s="227" t="s">
        <v>184</v>
      </c>
      <c r="B152" s="228" t="str">
        <f>'[2]СП-1(н.о.)'!B154</f>
        <v>1499</v>
      </c>
      <c r="C152" s="211">
        <f>'[3]13'!C152</f>
        <v>672</v>
      </c>
      <c r="D152" s="211">
        <f>'[3]13'!D152</f>
        <v>2277.2</v>
      </c>
      <c r="E152" s="211">
        <f>'[3]13'!E152</f>
        <v>1227.04</v>
      </c>
      <c r="F152" s="211">
        <f>'[3]13'!F152</f>
        <v>0</v>
      </c>
      <c r="G152" s="211">
        <f>'[3]13'!G152</f>
        <v>0</v>
      </c>
      <c r="H152" s="211">
        <f>'[3]13'!H152</f>
        <v>1</v>
      </c>
      <c r="I152" s="226">
        <f>'[3]13'!I152</f>
        <v>6150</v>
      </c>
    </row>
    <row r="153" spans="1:9" ht="15">
      <c r="A153" s="224" t="s">
        <v>185</v>
      </c>
      <c r="B153" s="225" t="str">
        <f>'[2]СП-1(н.о.)'!B155</f>
        <v>15</v>
      </c>
      <c r="C153" s="211">
        <f>'[3]13'!C153</f>
        <v>35</v>
      </c>
      <c r="D153" s="211">
        <f>'[3]13'!D153</f>
        <v>65</v>
      </c>
      <c r="E153" s="211">
        <f>'[3]13'!E153</f>
        <v>185</v>
      </c>
      <c r="F153" s="211">
        <f>'[3]13'!F153</f>
        <v>0</v>
      </c>
      <c r="G153" s="211">
        <f>'[3]13'!G153</f>
        <v>0</v>
      </c>
      <c r="H153" s="211">
        <f>'[3]13'!H153</f>
        <v>0</v>
      </c>
      <c r="I153" s="226">
        <f>'[3]13'!I153</f>
        <v>0</v>
      </c>
    </row>
    <row r="154" spans="1:9" ht="15">
      <c r="A154" s="227" t="s">
        <v>186</v>
      </c>
      <c r="B154" s="228" t="str">
        <f>'[2]СП-1(н.о.)'!B156</f>
        <v>1501</v>
      </c>
      <c r="C154" s="211">
        <f>'[3]13'!C154</f>
        <v>35</v>
      </c>
      <c r="D154" s="211">
        <f>'[3]13'!D154</f>
        <v>65</v>
      </c>
      <c r="E154" s="211">
        <f>'[3]13'!E154</f>
        <v>152.12</v>
      </c>
      <c r="F154" s="211">
        <f>'[3]13'!F154</f>
        <v>0</v>
      </c>
      <c r="G154" s="211">
        <f>'[3]13'!G154</f>
        <v>0</v>
      </c>
      <c r="H154" s="211">
        <f>'[3]13'!H154</f>
        <v>0</v>
      </c>
      <c r="I154" s="226">
        <f>'[3]13'!I154</f>
        <v>0</v>
      </c>
    </row>
    <row r="155" spans="1:9" ht="15">
      <c r="A155" s="227" t="s">
        <v>187</v>
      </c>
      <c r="B155" s="228" t="str">
        <f>'[2]СП-1(н.о.)'!B157</f>
        <v>1599</v>
      </c>
      <c r="C155" s="211">
        <f>'[3]13'!C155</f>
        <v>0</v>
      </c>
      <c r="D155" s="211">
        <f>'[3]13'!D155</f>
        <v>0</v>
      </c>
      <c r="E155" s="211">
        <f>'[3]13'!E155</f>
        <v>33</v>
      </c>
      <c r="F155" s="211">
        <f>'[3]13'!F155</f>
        <v>0</v>
      </c>
      <c r="G155" s="211">
        <f>'[3]13'!G155</f>
        <v>0</v>
      </c>
      <c r="H155" s="211">
        <f>'[3]13'!H155</f>
        <v>0</v>
      </c>
      <c r="I155" s="226">
        <f>'[3]13'!I155</f>
        <v>0</v>
      </c>
    </row>
    <row r="156" spans="1:9" ht="15">
      <c r="A156" s="224" t="s">
        <v>188</v>
      </c>
      <c r="B156" s="225" t="str">
        <f>'[2]СП-1(н.о.)'!B158</f>
        <v>16</v>
      </c>
      <c r="C156" s="211">
        <f>'[3]13'!C156</f>
        <v>387</v>
      </c>
      <c r="D156" s="211">
        <f>'[3]13'!D156</f>
        <v>9743</v>
      </c>
      <c r="E156" s="211">
        <f>'[3]13'!E156</f>
        <v>15974</v>
      </c>
      <c r="F156" s="211">
        <f>'[3]13'!F156</f>
        <v>14</v>
      </c>
      <c r="G156" s="211">
        <f>'[3]13'!G156</f>
        <v>587</v>
      </c>
      <c r="H156" s="211">
        <f>'[3]13'!H156</f>
        <v>7</v>
      </c>
      <c r="I156" s="226">
        <f>'[3]13'!I156</f>
        <v>9602</v>
      </c>
    </row>
    <row r="157" spans="1:9" ht="25.5">
      <c r="A157" s="227" t="s">
        <v>189</v>
      </c>
      <c r="B157" s="228" t="str">
        <f>'[2]СП-1(н.о.)'!B159</f>
        <v>1601</v>
      </c>
      <c r="C157" s="211">
        <f>'[3]13'!C157</f>
        <v>362</v>
      </c>
      <c r="D157" s="211">
        <f>'[3]13'!D157</f>
        <v>9076.92</v>
      </c>
      <c r="E157" s="211">
        <f>'[3]13'!E157</f>
        <v>14147.54</v>
      </c>
      <c r="F157" s="211">
        <f>'[3]13'!F157</f>
        <v>3</v>
      </c>
      <c r="G157" s="211">
        <f>'[3]13'!G157</f>
        <v>575.06</v>
      </c>
      <c r="H157" s="211">
        <f>'[3]13'!H157</f>
        <v>5</v>
      </c>
      <c r="I157" s="226">
        <f>'[3]13'!I157</f>
        <v>355</v>
      </c>
    </row>
    <row r="158" spans="1:9" ht="25.5">
      <c r="A158" s="227" t="s">
        <v>190</v>
      </c>
      <c r="B158" s="228" t="str">
        <f>'[2]СП-1(н.о.)'!B160</f>
        <v>1602</v>
      </c>
      <c r="C158" s="211">
        <f>'[3]13'!C158</f>
        <v>0</v>
      </c>
      <c r="D158" s="211">
        <f>'[3]13'!D158</f>
        <v>0</v>
      </c>
      <c r="E158" s="211">
        <f>'[3]13'!E158</f>
        <v>0</v>
      </c>
      <c r="F158" s="211">
        <f>'[3]13'!F158</f>
        <v>0</v>
      </c>
      <c r="G158" s="211">
        <f>'[3]13'!G158</f>
        <v>0</v>
      </c>
      <c r="H158" s="211">
        <f>'[3]13'!H158</f>
        <v>1</v>
      </c>
      <c r="I158" s="226">
        <f>'[3]13'!I158</f>
        <v>8647</v>
      </c>
    </row>
    <row r="159" spans="1:9" ht="25.5">
      <c r="A159" s="227" t="s">
        <v>191</v>
      </c>
      <c r="B159" s="228" t="str">
        <f>'[2]СП-1(н.о.)'!B161</f>
        <v>1603</v>
      </c>
      <c r="C159" s="211">
        <f>'[3]13'!C159</f>
        <v>6</v>
      </c>
      <c r="D159" s="211">
        <f>'[3]13'!D159</f>
        <v>46.8</v>
      </c>
      <c r="E159" s="211">
        <f>'[3]13'!E159</f>
        <v>104.61</v>
      </c>
      <c r="F159" s="211">
        <f>'[3]13'!F159</f>
        <v>11</v>
      </c>
      <c r="G159" s="211">
        <f>'[3]13'!G159</f>
        <v>12</v>
      </c>
      <c r="H159" s="211">
        <f>'[3]13'!H159</f>
        <v>0</v>
      </c>
      <c r="I159" s="226">
        <f>'[3]13'!I159</f>
        <v>0</v>
      </c>
    </row>
    <row r="160" spans="1:9" ht="25.5">
      <c r="A160" s="227" t="s">
        <v>192</v>
      </c>
      <c r="B160" s="228" t="str">
        <f>'[2]СП-1(н.о.)'!B162</f>
        <v>1604</v>
      </c>
      <c r="C160" s="211">
        <f>'[3]13'!C160</f>
        <v>0</v>
      </c>
      <c r="D160" s="211">
        <f>'[3]13'!D160</f>
        <v>0</v>
      </c>
      <c r="E160" s="211">
        <f>'[3]13'!E160</f>
        <v>0</v>
      </c>
      <c r="F160" s="211">
        <f>'[3]13'!F160</f>
        <v>0</v>
      </c>
      <c r="G160" s="211">
        <f>'[3]13'!G160</f>
        <v>0</v>
      </c>
      <c r="H160" s="211">
        <f>'[3]13'!H160</f>
        <v>0</v>
      </c>
      <c r="I160" s="226">
        <f>'[3]13'!I160</f>
        <v>0</v>
      </c>
    </row>
    <row r="161" spans="1:9" ht="15">
      <c r="A161" s="227" t="s">
        <v>193</v>
      </c>
      <c r="B161" s="228" t="str">
        <f>'[2]СП-1(н.о.)'!B163</f>
        <v>1699</v>
      </c>
      <c r="C161" s="211">
        <f>'[3]13'!C161</f>
        <v>19</v>
      </c>
      <c r="D161" s="211">
        <f>'[3]13'!D161</f>
        <v>618.94</v>
      </c>
      <c r="E161" s="211">
        <f>'[3]13'!E161</f>
        <v>1722.03</v>
      </c>
      <c r="F161" s="211">
        <f>'[3]13'!F161</f>
        <v>0</v>
      </c>
      <c r="G161" s="211">
        <f>'[3]13'!G161</f>
        <v>0</v>
      </c>
      <c r="H161" s="211">
        <f>'[3]13'!H161</f>
        <v>1</v>
      </c>
      <c r="I161" s="226">
        <f>'[3]13'!I161</f>
        <v>600</v>
      </c>
    </row>
    <row r="162" spans="1:9" ht="15">
      <c r="A162" s="224" t="s">
        <v>194</v>
      </c>
      <c r="B162" s="225" t="str">
        <f>'[2]СП-1(н.о.)'!B164</f>
        <v>17</v>
      </c>
      <c r="C162" s="211">
        <f>'[3]13'!C162</f>
        <v>0</v>
      </c>
      <c r="D162" s="211">
        <f>'[3]13'!D162</f>
        <v>0</v>
      </c>
      <c r="E162" s="211">
        <f>'[3]13'!E162</f>
        <v>1</v>
      </c>
      <c r="F162" s="211">
        <f>'[3]13'!F162</f>
        <v>0</v>
      </c>
      <c r="G162" s="211">
        <f>'[3]13'!G162</f>
        <v>0</v>
      </c>
      <c r="H162" s="211">
        <f>'[3]13'!H162</f>
        <v>0</v>
      </c>
      <c r="I162" s="226">
        <f>'[3]13'!I162</f>
        <v>0</v>
      </c>
    </row>
    <row r="163" spans="1:9" ht="15">
      <c r="A163" s="227" t="s">
        <v>195</v>
      </c>
      <c r="B163" s="228" t="str">
        <f>'[2]СП-1(н.о.)'!B165</f>
        <v>1701</v>
      </c>
      <c r="C163" s="211">
        <f>'[3]13'!C163</f>
        <v>0</v>
      </c>
      <c r="D163" s="211">
        <f>'[3]13'!D163</f>
        <v>0</v>
      </c>
      <c r="E163" s="211">
        <f>'[3]13'!E163</f>
        <v>1</v>
      </c>
      <c r="F163" s="211">
        <f>'[3]13'!F163</f>
        <v>0</v>
      </c>
      <c r="G163" s="211">
        <f>'[3]13'!G163</f>
        <v>0</v>
      </c>
      <c r="H163" s="211">
        <f>'[3]13'!H163</f>
        <v>0</v>
      </c>
      <c r="I163" s="226">
        <f>'[3]13'!I163</f>
        <v>0</v>
      </c>
    </row>
    <row r="164" spans="1:9" ht="15">
      <c r="A164" s="227" t="s">
        <v>196</v>
      </c>
      <c r="B164" s="228" t="str">
        <f>'[2]СП-1(н.о.)'!B166</f>
        <v>1799</v>
      </c>
      <c r="C164" s="211">
        <f>'[3]13'!C164</f>
        <v>0</v>
      </c>
      <c r="D164" s="211">
        <f>'[3]13'!D164</f>
        <v>0</v>
      </c>
      <c r="E164" s="211">
        <f>'[3]13'!E164</f>
        <v>0</v>
      </c>
      <c r="F164" s="211">
        <f>'[3]13'!F164</f>
        <v>0</v>
      </c>
      <c r="G164" s="211">
        <f>'[3]13'!G164</f>
        <v>0</v>
      </c>
      <c r="H164" s="211">
        <f>'[3]13'!H164</f>
        <v>0</v>
      </c>
      <c r="I164" s="226">
        <f>'[3]13'!I164</f>
        <v>0</v>
      </c>
    </row>
    <row r="165" spans="1:9" ht="15">
      <c r="A165" s="224" t="s">
        <v>197</v>
      </c>
      <c r="B165" s="225" t="str">
        <f>'[2]СП-1(н.о.)'!B167</f>
        <v>18</v>
      </c>
      <c r="C165" s="211">
        <f>'[3]13'!C165</f>
        <v>18664</v>
      </c>
      <c r="D165" s="211">
        <f>'[3]13'!D165</f>
        <v>16850</v>
      </c>
      <c r="E165" s="211">
        <f>'[3]13'!E165</f>
        <v>19856</v>
      </c>
      <c r="F165" s="211">
        <f>'[3]13'!F165</f>
        <v>189</v>
      </c>
      <c r="G165" s="211">
        <f>'[3]13'!G165</f>
        <v>5791</v>
      </c>
      <c r="H165" s="211">
        <f>'[3]13'!H165</f>
        <v>319</v>
      </c>
      <c r="I165" s="226">
        <f>'[3]13'!I165</f>
        <v>14121</v>
      </c>
    </row>
    <row r="166" spans="1:9" ht="15">
      <c r="A166" s="227" t="s">
        <v>198</v>
      </c>
      <c r="B166" s="228" t="str">
        <f>'[2]СП-1(н.о.)'!B168</f>
        <v>1801</v>
      </c>
      <c r="C166" s="211">
        <f>'[3]13'!C166</f>
        <v>17582</v>
      </c>
      <c r="D166" s="211">
        <f>'[3]13'!D166</f>
        <v>15795.42</v>
      </c>
      <c r="E166" s="211">
        <f>'[3]13'!E166</f>
        <v>17786.15</v>
      </c>
      <c r="F166" s="211">
        <f>'[3]13'!F166</f>
        <v>132</v>
      </c>
      <c r="G166" s="211">
        <f>'[3]13'!G166</f>
        <v>5431.36</v>
      </c>
      <c r="H166" s="211">
        <f>'[3]13'!H166</f>
        <v>300</v>
      </c>
      <c r="I166" s="226">
        <f>'[3]13'!I166</f>
        <v>13973.35</v>
      </c>
    </row>
    <row r="167" spans="1:9" ht="25.5">
      <c r="A167" s="227" t="s">
        <v>199</v>
      </c>
      <c r="B167" s="228" t="str">
        <f>'[2]СП-1(н.о.)'!B169</f>
        <v>1802</v>
      </c>
      <c r="C167" s="211">
        <f>'[3]13'!C167</f>
        <v>201</v>
      </c>
      <c r="D167" s="211">
        <f>'[3]13'!D167</f>
        <v>215</v>
      </c>
      <c r="E167" s="211">
        <f>'[3]13'!E167</f>
        <v>279</v>
      </c>
      <c r="F167" s="211">
        <f>'[3]13'!F167</f>
        <v>0</v>
      </c>
      <c r="G167" s="211">
        <f>'[3]13'!G167</f>
        <v>0</v>
      </c>
      <c r="H167" s="211">
        <f>'[3]13'!H167</f>
        <v>0</v>
      </c>
      <c r="I167" s="226">
        <f>'[3]13'!I167</f>
        <v>0</v>
      </c>
    </row>
    <row r="168" spans="1:9" ht="15">
      <c r="A168" s="227" t="s">
        <v>200</v>
      </c>
      <c r="B168" s="228" t="str">
        <f>'[2]СП-1(н.о.)'!B170</f>
        <v>1803</v>
      </c>
      <c r="C168" s="211">
        <f>'[3]13'!C168</f>
        <v>86</v>
      </c>
      <c r="D168" s="211">
        <f>'[3]13'!D168</f>
        <v>64</v>
      </c>
      <c r="E168" s="211">
        <f>'[3]13'!E168</f>
        <v>147</v>
      </c>
      <c r="F168" s="211">
        <f>'[3]13'!F168</f>
        <v>0</v>
      </c>
      <c r="G168" s="211">
        <f>'[3]13'!G168</f>
        <v>0</v>
      </c>
      <c r="H168" s="211">
        <f>'[3]13'!H168</f>
        <v>2</v>
      </c>
      <c r="I168" s="226">
        <f>'[3]13'!I168</f>
        <v>14</v>
      </c>
    </row>
    <row r="169" spans="1:9" ht="15">
      <c r="A169" s="227" t="s">
        <v>201</v>
      </c>
      <c r="B169" s="228" t="str">
        <f>'[2]СП-1(н.о.)'!B171</f>
        <v>1899</v>
      </c>
      <c r="C169" s="211">
        <f>'[3]13'!C169</f>
        <v>795</v>
      </c>
      <c r="D169" s="211">
        <f>'[3]13'!D169</f>
        <v>775.54</v>
      </c>
      <c r="E169" s="211">
        <f>'[3]13'!E169</f>
        <v>1644.16</v>
      </c>
      <c r="F169" s="211">
        <f>'[3]13'!F169</f>
        <v>57</v>
      </c>
      <c r="G169" s="211">
        <f>'[3]13'!G169</f>
        <v>359.95</v>
      </c>
      <c r="H169" s="211">
        <f>'[3]13'!H169</f>
        <v>17</v>
      </c>
      <c r="I169" s="226">
        <f>'[3]13'!I169</f>
        <v>134</v>
      </c>
    </row>
    <row r="170" spans="1:9" ht="13.5" thickBot="1">
      <c r="A170" s="223" t="s">
        <v>40</v>
      </c>
      <c r="B170" s="86"/>
      <c r="C170" s="371">
        <f>'[3]13'!C170</f>
        <v>277323</v>
      </c>
      <c r="D170" s="371">
        <f>'[3]13'!D170</f>
        <v>2274043</v>
      </c>
      <c r="E170" s="371">
        <f>'[3]13'!E170</f>
        <v>4059778</v>
      </c>
      <c r="F170" s="371">
        <f>'[3]13'!F170</f>
        <v>17530</v>
      </c>
      <c r="G170" s="371">
        <f>'[3]13'!G170</f>
        <v>923471</v>
      </c>
      <c r="H170" s="371">
        <f>'[3]13'!H170</f>
        <v>16663</v>
      </c>
      <c r="I170" s="372">
        <f>'[3]13'!I170</f>
        <v>2975691</v>
      </c>
    </row>
  </sheetData>
  <mergeCells count="4">
    <mergeCell ref="A1:H1"/>
    <mergeCell ref="C2:E2"/>
    <mergeCell ref="F2:I2"/>
    <mergeCell ref="A2:B4"/>
  </mergeCells>
  <printOptions horizontalCentered="1" verticalCentered="1"/>
  <pageMargins left="0.6299212598425197" right="0.6299212598425197" top="0" bottom="0" header="0.31496062992125984" footer="0.31496062992125984"/>
  <pageSetup horizontalDpi="600" verticalDpi="600" orientation="portrait" paperSize="9" scale="66" r:id="rId1"/>
  <rowBreaks count="2" manualBreakCount="2">
    <brk id="48"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6"/>
  <sheetViews>
    <sheetView showGridLines="0" zoomScale="80" zoomScaleNormal="80" workbookViewId="0" topLeftCell="A1">
      <selection activeCell="Q31" sqref="Q31:Q32"/>
    </sheetView>
  </sheetViews>
  <sheetFormatPr defaultColWidth="9.140625" defaultRowHeight="15"/>
  <cols>
    <col min="1" max="1" width="4.140625" style="25" bestFit="1" customWidth="1"/>
    <col min="2" max="2" width="28.8515625" style="25" bestFit="1" customWidth="1"/>
    <col min="3" max="10" width="12.57421875" style="25" customWidth="1"/>
    <col min="11" max="11" width="13.7109375" style="25" customWidth="1"/>
    <col min="12" max="13" width="12.57421875" style="25" customWidth="1"/>
    <col min="14" max="14" width="10.57421875" style="25" bestFit="1" customWidth="1"/>
    <col min="15" max="15" width="4.57421875" style="25" customWidth="1"/>
    <col min="16" max="16" width="10.57421875" style="25" bestFit="1" customWidth="1"/>
    <col min="17" max="17" width="13.28125" style="25" customWidth="1"/>
    <col min="18" max="18" width="12.140625" style="25" customWidth="1"/>
    <col min="19" max="19" width="10.7109375" style="25" customWidth="1"/>
    <col min="20" max="16384" width="9.140625" style="25" customWidth="1"/>
  </cols>
  <sheetData>
    <row r="1" spans="1:19" ht="18.75">
      <c r="A1" s="271" t="s">
        <v>242</v>
      </c>
      <c r="B1" s="271"/>
      <c r="C1" s="271"/>
      <c r="D1" s="271"/>
      <c r="E1" s="271"/>
      <c r="F1" s="271"/>
      <c r="G1" s="271"/>
      <c r="H1" s="271"/>
      <c r="I1" s="271"/>
      <c r="J1" s="271"/>
      <c r="K1" s="271"/>
      <c r="L1" s="271"/>
      <c r="M1" s="271"/>
      <c r="N1" s="271"/>
      <c r="O1" s="193"/>
      <c r="P1" s="193"/>
      <c r="Q1" s="193"/>
      <c r="R1" s="193"/>
      <c r="S1" s="24"/>
    </row>
    <row r="2" ht="13.5" thickBot="1">
      <c r="N2" s="26" t="s">
        <v>0</v>
      </c>
    </row>
    <row r="3" spans="1:14" ht="14.25" customHeight="1">
      <c r="A3" s="279" t="s">
        <v>1</v>
      </c>
      <c r="B3" s="281" t="s">
        <v>223</v>
      </c>
      <c r="C3" s="278" t="s">
        <v>2</v>
      </c>
      <c r="D3" s="278"/>
      <c r="E3" s="278"/>
      <c r="F3" s="278"/>
      <c r="G3" s="278"/>
      <c r="H3" s="278"/>
      <c r="I3" s="278"/>
      <c r="J3" s="278"/>
      <c r="K3" s="278"/>
      <c r="L3" s="278"/>
      <c r="M3" s="278"/>
      <c r="N3" s="254" t="s">
        <v>2</v>
      </c>
    </row>
    <row r="4" spans="1:14" s="29" customFormat="1" ht="31.5" customHeight="1">
      <c r="A4" s="280"/>
      <c r="B4" s="282"/>
      <c r="C4" s="27" t="s">
        <v>73</v>
      </c>
      <c r="D4" s="27" t="s">
        <v>3</v>
      </c>
      <c r="E4" s="27" t="s">
        <v>4</v>
      </c>
      <c r="F4" s="27" t="s">
        <v>5</v>
      </c>
      <c r="G4" s="27" t="s">
        <v>7</v>
      </c>
      <c r="H4" s="27" t="s">
        <v>6</v>
      </c>
      <c r="I4" s="27" t="s">
        <v>243</v>
      </c>
      <c r="J4" s="27" t="s">
        <v>8</v>
      </c>
      <c r="K4" s="27" t="s">
        <v>9</v>
      </c>
      <c r="L4" s="27" t="s">
        <v>229</v>
      </c>
      <c r="M4" s="27" t="s">
        <v>231</v>
      </c>
      <c r="N4" s="28" t="s">
        <v>11</v>
      </c>
    </row>
    <row r="5" spans="1:15" ht="15">
      <c r="A5" s="30">
        <v>1</v>
      </c>
      <c r="B5" s="51" t="s">
        <v>12</v>
      </c>
      <c r="C5" s="38">
        <f>'[3]1'!C5</f>
        <v>20074</v>
      </c>
      <c r="D5" s="38">
        <f>'[3]1'!D5</f>
        <v>50103</v>
      </c>
      <c r="E5" s="38">
        <f>'[3]1'!E5</f>
        <v>19680</v>
      </c>
      <c r="F5" s="38">
        <f>'[3]1'!F5</f>
        <v>6866</v>
      </c>
      <c r="G5" s="38">
        <f>'[3]1'!G5</f>
        <v>32825</v>
      </c>
      <c r="H5" s="38">
        <f>'[3]1'!H5</f>
        <v>15228</v>
      </c>
      <c r="I5" s="38">
        <f>'[3]1'!I5</f>
        <v>3196</v>
      </c>
      <c r="J5" s="38">
        <f>'[3]1'!J5</f>
        <v>12382</v>
      </c>
      <c r="K5" s="38">
        <f>'[3]1'!K5</f>
        <v>12764</v>
      </c>
      <c r="L5" s="38">
        <f>'[3]1'!L5</f>
        <v>8814</v>
      </c>
      <c r="M5" s="38">
        <f>'[3]1'!M5</f>
        <v>29212</v>
      </c>
      <c r="N5" s="210">
        <f>'[3]1'!N5</f>
        <v>211144</v>
      </c>
      <c r="O5" s="136"/>
    </row>
    <row r="6" spans="1:14" ht="15">
      <c r="A6" s="30">
        <v>2</v>
      </c>
      <c r="B6" s="51" t="s">
        <v>13</v>
      </c>
      <c r="C6" s="38">
        <f>'[3]1'!C6</f>
        <v>4648</v>
      </c>
      <c r="D6" s="38">
        <f>'[3]1'!D6</f>
        <v>38834</v>
      </c>
      <c r="E6" s="38">
        <f>'[3]1'!E6</f>
        <v>13134</v>
      </c>
      <c r="F6" s="38">
        <f>'[3]1'!F6</f>
        <v>9039</v>
      </c>
      <c r="G6" s="38">
        <f>'[3]1'!G6</f>
        <v>31248</v>
      </c>
      <c r="H6" s="38">
        <f>'[3]1'!H6</f>
        <v>267</v>
      </c>
      <c r="I6" s="38">
        <f>'[3]1'!I6</f>
        <v>0</v>
      </c>
      <c r="J6" s="38">
        <f>'[3]1'!J6</f>
        <v>7084</v>
      </c>
      <c r="K6" s="38">
        <f>'[3]1'!K6</f>
        <v>9</v>
      </c>
      <c r="L6" s="38">
        <f>'[3]1'!L6</f>
        <v>33921</v>
      </c>
      <c r="M6" s="38">
        <f>'[3]1'!M6</f>
        <v>86939</v>
      </c>
      <c r="N6" s="210">
        <f>'[3]1'!N6</f>
        <v>225123</v>
      </c>
    </row>
    <row r="7" spans="1:14" ht="16.5" customHeight="1">
      <c r="A7" s="30">
        <v>3</v>
      </c>
      <c r="B7" s="51" t="s">
        <v>14</v>
      </c>
      <c r="C7" s="38">
        <f>'[3]1'!C7</f>
        <v>13885</v>
      </c>
      <c r="D7" s="38">
        <f>'[3]1'!D7</f>
        <v>36752</v>
      </c>
      <c r="E7" s="38">
        <f>'[3]1'!E7</f>
        <v>36317</v>
      </c>
      <c r="F7" s="38">
        <f>'[3]1'!F7</f>
        <v>15652</v>
      </c>
      <c r="G7" s="38">
        <f>'[3]1'!G7</f>
        <v>20035</v>
      </c>
      <c r="H7" s="38">
        <f>'[3]1'!H7</f>
        <v>13264</v>
      </c>
      <c r="I7" s="38">
        <f>'[3]1'!I7</f>
        <v>2104</v>
      </c>
      <c r="J7" s="38">
        <f>'[3]1'!J7</f>
        <v>19200</v>
      </c>
      <c r="K7" s="38">
        <f>'[3]1'!K7</f>
        <v>21337</v>
      </c>
      <c r="L7" s="38">
        <f>'[3]1'!L7</f>
        <v>21964</v>
      </c>
      <c r="M7" s="38">
        <f>'[3]1'!M7</f>
        <v>17564</v>
      </c>
      <c r="N7" s="210">
        <f>'[3]1'!N7</f>
        <v>218074</v>
      </c>
    </row>
    <row r="8" spans="1:14" ht="16.5" customHeight="1">
      <c r="A8" s="30">
        <v>4</v>
      </c>
      <c r="B8" s="51" t="s">
        <v>202</v>
      </c>
      <c r="C8" s="38">
        <f>'[3]1'!C8</f>
        <v>0</v>
      </c>
      <c r="D8" s="38">
        <f>'[3]1'!D8</f>
        <v>0</v>
      </c>
      <c r="E8" s="38">
        <f>'[3]1'!E8</f>
        <v>0</v>
      </c>
      <c r="F8" s="38">
        <f>'[3]1'!F8</f>
        <v>0</v>
      </c>
      <c r="G8" s="38">
        <f>'[3]1'!G8</f>
        <v>0</v>
      </c>
      <c r="H8" s="38">
        <f>'[3]1'!H8</f>
        <v>0</v>
      </c>
      <c r="I8" s="38">
        <f>'[3]1'!I8</f>
        <v>0</v>
      </c>
      <c r="J8" s="38">
        <f>'[3]1'!J8</f>
        <v>0</v>
      </c>
      <c r="K8" s="38">
        <f>'[3]1'!K8</f>
        <v>0</v>
      </c>
      <c r="L8" s="38">
        <f>'[3]1'!L8</f>
        <v>0</v>
      </c>
      <c r="M8" s="38">
        <f>'[3]1'!M8</f>
        <v>0</v>
      </c>
      <c r="N8" s="210">
        <f>'[3]1'!N8</f>
        <v>0</v>
      </c>
    </row>
    <row r="9" spans="1:14" ht="15">
      <c r="A9" s="30">
        <v>5</v>
      </c>
      <c r="B9" s="51" t="s">
        <v>15</v>
      </c>
      <c r="C9" s="38">
        <f>'[3]1'!C9</f>
        <v>0</v>
      </c>
      <c r="D9" s="38">
        <f>'[3]1'!D9</f>
        <v>0</v>
      </c>
      <c r="E9" s="38">
        <f>'[3]1'!E9</f>
        <v>0</v>
      </c>
      <c r="F9" s="38">
        <f>'[3]1'!F9</f>
        <v>0</v>
      </c>
      <c r="G9" s="38">
        <f>'[3]1'!G9</f>
        <v>61912</v>
      </c>
      <c r="H9" s="38">
        <f>'[3]1'!H9</f>
        <v>70</v>
      </c>
      <c r="I9" s="38">
        <f>'[3]1'!I9</f>
        <v>0</v>
      </c>
      <c r="J9" s="38">
        <f>'[3]1'!J9</f>
        <v>0</v>
      </c>
      <c r="K9" s="38">
        <f>'[3]1'!K9</f>
        <v>894</v>
      </c>
      <c r="L9" s="38">
        <f>'[3]1'!L9</f>
        <v>0</v>
      </c>
      <c r="M9" s="38">
        <f>'[3]1'!M9</f>
        <v>0</v>
      </c>
      <c r="N9" s="210">
        <f>'[3]1'!N9</f>
        <v>62876</v>
      </c>
    </row>
    <row r="10" spans="1:14" ht="15">
      <c r="A10" s="30">
        <v>6</v>
      </c>
      <c r="B10" s="51" t="s">
        <v>16</v>
      </c>
      <c r="C10" s="38">
        <f>'[3]1'!C10</f>
        <v>0</v>
      </c>
      <c r="D10" s="38">
        <f>'[3]1'!D10</f>
        <v>0</v>
      </c>
      <c r="E10" s="38">
        <f>'[3]1'!E10</f>
        <v>0</v>
      </c>
      <c r="F10" s="38">
        <f>'[3]1'!F10</f>
        <v>0</v>
      </c>
      <c r="G10" s="38">
        <f>'[3]1'!G10</f>
        <v>0</v>
      </c>
      <c r="H10" s="38">
        <f>'[3]1'!H10</f>
        <v>0</v>
      </c>
      <c r="I10" s="38">
        <f>'[3]1'!I10</f>
        <v>0</v>
      </c>
      <c r="J10" s="38">
        <f>'[3]1'!J10</f>
        <v>0</v>
      </c>
      <c r="K10" s="38">
        <f>'[3]1'!K10</f>
        <v>14</v>
      </c>
      <c r="L10" s="38">
        <f>'[3]1'!L10</f>
        <v>47</v>
      </c>
      <c r="M10" s="38">
        <f>'[3]1'!M10</f>
        <v>0</v>
      </c>
      <c r="N10" s="210">
        <f>'[3]1'!N10</f>
        <v>61</v>
      </c>
    </row>
    <row r="11" spans="1:14" ht="15">
      <c r="A11" s="30">
        <v>7</v>
      </c>
      <c r="B11" s="51" t="s">
        <v>17</v>
      </c>
      <c r="C11" s="38">
        <f>'[3]1'!C11</f>
        <v>8734</v>
      </c>
      <c r="D11" s="38">
        <f>'[3]1'!D11</f>
        <v>6312</v>
      </c>
      <c r="E11" s="38">
        <f>'[3]1'!E11</f>
        <v>776</v>
      </c>
      <c r="F11" s="38">
        <f>'[3]1'!F11</f>
        <v>4703</v>
      </c>
      <c r="G11" s="38">
        <f>'[3]1'!G11</f>
        <v>772</v>
      </c>
      <c r="H11" s="38">
        <f>'[3]1'!H11</f>
        <v>434</v>
      </c>
      <c r="I11" s="38">
        <f>'[3]1'!I11</f>
        <v>0</v>
      </c>
      <c r="J11" s="38">
        <f>'[3]1'!J11</f>
        <v>2326</v>
      </c>
      <c r="K11" s="38">
        <f>'[3]1'!K11</f>
        <v>569</v>
      </c>
      <c r="L11" s="38">
        <f>'[3]1'!L11</f>
        <v>109</v>
      </c>
      <c r="M11" s="38">
        <f>'[3]1'!M11</f>
        <v>960</v>
      </c>
      <c r="N11" s="210">
        <f>'[3]1'!N11</f>
        <v>25695</v>
      </c>
    </row>
    <row r="12" spans="1:14" ht="15">
      <c r="A12" s="30">
        <v>8</v>
      </c>
      <c r="B12" s="51" t="s">
        <v>203</v>
      </c>
      <c r="C12" s="38">
        <f>'[3]1'!C12</f>
        <v>50099</v>
      </c>
      <c r="D12" s="38">
        <f>'[3]1'!D12</f>
        <v>21373</v>
      </c>
      <c r="E12" s="38">
        <f>'[3]1'!E12</f>
        <v>24479</v>
      </c>
      <c r="F12" s="38">
        <f>'[3]1'!F12</f>
        <v>17681</v>
      </c>
      <c r="G12" s="38">
        <f>'[3]1'!G12</f>
        <v>47192</v>
      </c>
      <c r="H12" s="38">
        <f>'[3]1'!H12</f>
        <v>2383</v>
      </c>
      <c r="I12" s="38">
        <f>'[3]1'!I12</f>
        <v>249</v>
      </c>
      <c r="J12" s="38">
        <f>'[3]1'!J12</f>
        <v>15639</v>
      </c>
      <c r="K12" s="38">
        <f>'[3]1'!K12</f>
        <v>8111</v>
      </c>
      <c r="L12" s="38">
        <f>'[3]1'!L12</f>
        <v>13337</v>
      </c>
      <c r="M12" s="38">
        <f>'[3]1'!M12</f>
        <v>17110</v>
      </c>
      <c r="N12" s="210">
        <f>'[3]1'!N12</f>
        <v>217653</v>
      </c>
    </row>
    <row r="13" spans="1:14" ht="15">
      <c r="A13" s="30">
        <v>9</v>
      </c>
      <c r="B13" s="51" t="s">
        <v>204</v>
      </c>
      <c r="C13" s="38">
        <f>'[3]1'!C13</f>
        <v>75868</v>
      </c>
      <c r="D13" s="38">
        <f>'[3]1'!D13</f>
        <v>34086</v>
      </c>
      <c r="E13" s="38">
        <f>'[3]1'!E13</f>
        <v>49920</v>
      </c>
      <c r="F13" s="38">
        <f>'[3]1'!F13</f>
        <v>91361</v>
      </c>
      <c r="G13" s="38">
        <f>'[3]1'!G13</f>
        <v>14729</v>
      </c>
      <c r="H13" s="38">
        <f>'[3]1'!H13</f>
        <v>13078</v>
      </c>
      <c r="I13" s="38">
        <f>'[3]1'!I13</f>
        <v>154</v>
      </c>
      <c r="J13" s="38">
        <f>'[3]1'!J13</f>
        <v>30154</v>
      </c>
      <c r="K13" s="38">
        <f>'[3]1'!K13</f>
        <v>3408</v>
      </c>
      <c r="L13" s="38">
        <f>'[3]1'!L13</f>
        <v>15263</v>
      </c>
      <c r="M13" s="38">
        <f>'[3]1'!M13</f>
        <v>9973</v>
      </c>
      <c r="N13" s="210">
        <f>'[3]1'!N13</f>
        <v>337994</v>
      </c>
    </row>
    <row r="14" spans="1:15" ht="30" customHeight="1">
      <c r="A14" s="30">
        <v>10</v>
      </c>
      <c r="B14" s="51" t="s">
        <v>18</v>
      </c>
      <c r="C14" s="38">
        <f>'[3]1'!C14</f>
        <v>62857</v>
      </c>
      <c r="D14" s="38">
        <f>'[3]1'!D14</f>
        <v>115035</v>
      </c>
      <c r="E14" s="38">
        <f>'[3]1'!E14</f>
        <v>99164</v>
      </c>
      <c r="F14" s="38">
        <f>'[3]1'!F14</f>
        <v>82587</v>
      </c>
      <c r="G14" s="38">
        <f>'[3]1'!G14</f>
        <v>84194</v>
      </c>
      <c r="H14" s="38">
        <f>'[3]1'!H14</f>
        <v>132836</v>
      </c>
      <c r="I14" s="38">
        <f>'[3]1'!I14</f>
        <v>49268</v>
      </c>
      <c r="J14" s="38">
        <f>'[3]1'!J14</f>
        <v>141689</v>
      </c>
      <c r="K14" s="38">
        <f>'[3]1'!K14</f>
        <v>96548</v>
      </c>
      <c r="L14" s="38">
        <f>'[3]1'!L14</f>
        <v>83882</v>
      </c>
      <c r="M14" s="38">
        <f>'[3]1'!M14</f>
        <v>95619</v>
      </c>
      <c r="N14" s="210">
        <f>'[3]1'!N14</f>
        <v>1043679</v>
      </c>
      <c r="O14" s="35"/>
    </row>
    <row r="15" spans="1:14" ht="15">
      <c r="A15" s="30">
        <v>11</v>
      </c>
      <c r="B15" s="51" t="s">
        <v>205</v>
      </c>
      <c r="C15" s="38">
        <f>'[3]1'!C15</f>
        <v>0</v>
      </c>
      <c r="D15" s="38">
        <f>'[3]1'!D15</f>
        <v>0</v>
      </c>
      <c r="E15" s="38">
        <f>'[3]1'!E15</f>
        <v>0</v>
      </c>
      <c r="F15" s="38">
        <f>'[3]1'!F15</f>
        <v>0</v>
      </c>
      <c r="G15" s="38">
        <f>'[3]1'!G15</f>
        <v>4994</v>
      </c>
      <c r="H15" s="38">
        <f>'[3]1'!H15</f>
        <v>9</v>
      </c>
      <c r="I15" s="38">
        <f>'[3]1'!I15</f>
        <v>0</v>
      </c>
      <c r="J15" s="38">
        <f>'[3]1'!J15</f>
        <v>0</v>
      </c>
      <c r="K15" s="38">
        <f>'[3]1'!K15</f>
        <v>297</v>
      </c>
      <c r="L15" s="38">
        <f>'[3]1'!L15</f>
        <v>0</v>
      </c>
      <c r="M15" s="38">
        <f>'[3]1'!M15</f>
        <v>0</v>
      </c>
      <c r="N15" s="210">
        <f>'[3]1'!N15</f>
        <v>5300</v>
      </c>
    </row>
    <row r="16" spans="1:14" ht="15">
      <c r="A16" s="30">
        <v>12</v>
      </c>
      <c r="B16" s="51" t="s">
        <v>19</v>
      </c>
      <c r="C16" s="38">
        <f>'[3]1'!C16</f>
        <v>5</v>
      </c>
      <c r="D16" s="38">
        <f>'[3]1'!D16</f>
        <v>0</v>
      </c>
      <c r="E16" s="38">
        <f>'[3]1'!E16</f>
        <v>35</v>
      </c>
      <c r="F16" s="38">
        <f>'[3]1'!F16</f>
        <v>8</v>
      </c>
      <c r="G16" s="38">
        <f>'[3]1'!G16</f>
        <v>15</v>
      </c>
      <c r="H16" s="38">
        <f>'[3]1'!H16</f>
        <v>17</v>
      </c>
      <c r="I16" s="38">
        <f>'[3]1'!I16</f>
        <v>0</v>
      </c>
      <c r="J16" s="38">
        <f>'[3]1'!J16</f>
        <v>7</v>
      </c>
      <c r="K16" s="38">
        <f>'[3]1'!K16</f>
        <v>20</v>
      </c>
      <c r="L16" s="38">
        <f>'[3]1'!L16</f>
        <v>22</v>
      </c>
      <c r="M16" s="38">
        <f>'[3]1'!M16</f>
        <v>0</v>
      </c>
      <c r="N16" s="210">
        <f>'[3]1'!N16</f>
        <v>129</v>
      </c>
    </row>
    <row r="17" spans="1:14" ht="15">
      <c r="A17" s="30">
        <v>13</v>
      </c>
      <c r="B17" s="51" t="s">
        <v>20</v>
      </c>
      <c r="C17" s="38">
        <f>'[3]1'!C17</f>
        <v>12112</v>
      </c>
      <c r="D17" s="38">
        <f>'[3]1'!D17</f>
        <v>13480</v>
      </c>
      <c r="E17" s="38">
        <f>'[3]1'!E17</f>
        <v>4924</v>
      </c>
      <c r="F17" s="38">
        <f>'[3]1'!F17</f>
        <v>1313</v>
      </c>
      <c r="G17" s="38">
        <f>'[3]1'!G17</f>
        <v>30157</v>
      </c>
      <c r="H17" s="38">
        <f>'[3]1'!H17</f>
        <v>3288</v>
      </c>
      <c r="I17" s="38">
        <f>'[3]1'!I17</f>
        <v>0</v>
      </c>
      <c r="J17" s="38">
        <f>'[3]1'!J17</f>
        <v>9656</v>
      </c>
      <c r="K17" s="38">
        <f>'[3]1'!K17</f>
        <v>4315</v>
      </c>
      <c r="L17" s="38">
        <f>'[3]1'!L17</f>
        <v>10222</v>
      </c>
      <c r="M17" s="38">
        <f>'[3]1'!M17</f>
        <v>3398</v>
      </c>
      <c r="N17" s="210">
        <f>'[3]1'!N17</f>
        <v>92865</v>
      </c>
    </row>
    <row r="18" spans="1:14" ht="15">
      <c r="A18" s="30">
        <v>14</v>
      </c>
      <c r="B18" s="51" t="s">
        <v>206</v>
      </c>
      <c r="C18" s="38">
        <f>'[3]1'!C18</f>
        <v>507</v>
      </c>
      <c r="D18" s="38">
        <f>'[3]1'!D18</f>
        <v>3808</v>
      </c>
      <c r="E18" s="38">
        <f>'[3]1'!E18</f>
        <v>2321</v>
      </c>
      <c r="F18" s="38">
        <f>'[3]1'!F18</f>
        <v>24</v>
      </c>
      <c r="G18" s="38">
        <f>'[3]1'!G18</f>
        <v>0</v>
      </c>
      <c r="H18" s="38">
        <f>'[3]1'!H18</f>
        <v>0</v>
      </c>
      <c r="I18" s="38">
        <f>'[3]1'!I18</f>
        <v>0</v>
      </c>
      <c r="J18" s="38">
        <f>'[3]1'!J18</f>
        <v>0</v>
      </c>
      <c r="K18" s="38">
        <f>'[3]1'!K18</f>
        <v>0</v>
      </c>
      <c r="L18" s="38">
        <f>'[3]1'!L18</f>
        <v>0</v>
      </c>
      <c r="M18" s="38">
        <f>'[3]1'!M18</f>
        <v>769</v>
      </c>
      <c r="N18" s="210">
        <f>'[3]1'!N18</f>
        <v>7429</v>
      </c>
    </row>
    <row r="19" spans="1:14" ht="15">
      <c r="A19" s="30">
        <v>15</v>
      </c>
      <c r="B19" s="51" t="s">
        <v>21</v>
      </c>
      <c r="C19" s="38">
        <f>'[3]1'!C19</f>
        <v>0</v>
      </c>
      <c r="D19" s="38">
        <f>'[3]1'!D19</f>
        <v>4</v>
      </c>
      <c r="E19" s="38">
        <f>'[3]1'!E19</f>
        <v>8</v>
      </c>
      <c r="F19" s="38">
        <f>'[3]1'!F19</f>
        <v>0</v>
      </c>
      <c r="G19" s="38">
        <f>'[3]1'!G19</f>
        <v>6</v>
      </c>
      <c r="H19" s="38">
        <f>'[3]1'!H19</f>
        <v>0</v>
      </c>
      <c r="I19" s="38">
        <f>'[3]1'!I19</f>
        <v>0</v>
      </c>
      <c r="J19" s="38">
        <f>'[3]1'!J19</f>
        <v>0</v>
      </c>
      <c r="K19" s="38">
        <f>'[3]1'!K19</f>
        <v>13</v>
      </c>
      <c r="L19" s="38">
        <f>'[3]1'!L19</f>
        <v>18</v>
      </c>
      <c r="M19" s="38">
        <f>'[3]1'!M19</f>
        <v>0</v>
      </c>
      <c r="N19" s="210">
        <f>'[3]1'!N19</f>
        <v>49</v>
      </c>
    </row>
    <row r="20" spans="1:14" ht="15">
      <c r="A20" s="30">
        <v>16</v>
      </c>
      <c r="B20" s="51" t="s">
        <v>22</v>
      </c>
      <c r="C20" s="38">
        <f>'[3]1'!C20</f>
        <v>598</v>
      </c>
      <c r="D20" s="38">
        <f>'[3]1'!D20</f>
        <v>6562</v>
      </c>
      <c r="E20" s="38">
        <f>'[3]1'!E20</f>
        <v>2579</v>
      </c>
      <c r="F20" s="38">
        <f>'[3]1'!F20</f>
        <v>0</v>
      </c>
      <c r="G20" s="38">
        <f>'[3]1'!G20</f>
        <v>86</v>
      </c>
      <c r="H20" s="38">
        <f>'[3]1'!H20</f>
        <v>0</v>
      </c>
      <c r="I20" s="38">
        <f>'[3]1'!I20</f>
        <v>0</v>
      </c>
      <c r="J20" s="38">
        <f>'[3]1'!J20</f>
        <v>1636</v>
      </c>
      <c r="K20" s="38">
        <f>'[3]1'!K20</f>
        <v>0</v>
      </c>
      <c r="L20" s="38">
        <f>'[3]1'!L20</f>
        <v>196</v>
      </c>
      <c r="M20" s="38">
        <f>'[3]1'!M20</f>
        <v>97</v>
      </c>
      <c r="N20" s="210">
        <f>'[3]1'!N20</f>
        <v>11754</v>
      </c>
    </row>
    <row r="21" spans="1:14" ht="15">
      <c r="A21" s="30">
        <v>17</v>
      </c>
      <c r="B21" s="51" t="s">
        <v>23</v>
      </c>
      <c r="C21" s="38">
        <f>'[3]1'!C21</f>
        <v>0</v>
      </c>
      <c r="D21" s="38">
        <f>'[3]1'!D21</f>
        <v>0</v>
      </c>
      <c r="E21" s="38">
        <f>'[3]1'!E21</f>
        <v>0</v>
      </c>
      <c r="F21" s="38">
        <f>'[3]1'!F21</f>
        <v>0</v>
      </c>
      <c r="G21" s="38">
        <f>'[3]1'!G21</f>
        <v>0</v>
      </c>
      <c r="H21" s="38">
        <f>'[3]1'!H21</f>
        <v>0</v>
      </c>
      <c r="I21" s="38">
        <f>'[3]1'!I21</f>
        <v>0</v>
      </c>
      <c r="J21" s="38">
        <f>'[3]1'!J21</f>
        <v>0</v>
      </c>
      <c r="K21" s="38">
        <f>'[3]1'!K21</f>
        <v>0</v>
      </c>
      <c r="L21" s="38">
        <f>'[3]1'!L21</f>
        <v>0</v>
      </c>
      <c r="M21" s="38">
        <f>'[3]1'!M21</f>
        <v>0</v>
      </c>
      <c r="N21" s="210">
        <f>'[3]1'!N21</f>
        <v>0</v>
      </c>
    </row>
    <row r="22" spans="1:14" ht="15">
      <c r="A22" s="30">
        <v>18</v>
      </c>
      <c r="B22" s="51" t="s">
        <v>208</v>
      </c>
      <c r="C22" s="38">
        <f>'[3]1'!C22</f>
        <v>1663</v>
      </c>
      <c r="D22" s="38">
        <f>'[3]1'!D22</f>
        <v>8122</v>
      </c>
      <c r="E22" s="38">
        <f>'[3]1'!E22</f>
        <v>4674</v>
      </c>
      <c r="F22" s="38">
        <f>'[3]1'!F22</f>
        <v>969</v>
      </c>
      <c r="G22" s="38">
        <f>'[3]1'!G22</f>
        <v>5617</v>
      </c>
      <c r="H22" s="38">
        <f>'[3]1'!H22</f>
        <v>1096</v>
      </c>
      <c r="I22" s="38">
        <f>'[3]1'!I22</f>
        <v>94</v>
      </c>
      <c r="J22" s="38">
        <f>'[3]1'!J22</f>
        <v>2109</v>
      </c>
      <c r="K22" s="38">
        <f>'[3]1'!K22</f>
        <v>2220</v>
      </c>
      <c r="L22" s="38">
        <f>'[3]1'!L22</f>
        <v>1787</v>
      </c>
      <c r="M22" s="38">
        <f>'[3]1'!M22</f>
        <v>1963</v>
      </c>
      <c r="N22" s="210">
        <f>'[3]1'!N22</f>
        <v>30314</v>
      </c>
    </row>
    <row r="23" spans="1:16" ht="13.5" thickBot="1">
      <c r="A23" s="31"/>
      <c r="B23" s="50" t="s">
        <v>11</v>
      </c>
      <c r="C23" s="356">
        <f>'[3]1'!C23</f>
        <v>251050</v>
      </c>
      <c r="D23" s="356">
        <f>'[3]1'!D23</f>
        <v>334471</v>
      </c>
      <c r="E23" s="356">
        <f>'[3]1'!E23</f>
        <v>258011</v>
      </c>
      <c r="F23" s="356">
        <f>'[3]1'!F23</f>
        <v>230203</v>
      </c>
      <c r="G23" s="356">
        <f>'[3]1'!G23</f>
        <v>333782</v>
      </c>
      <c r="H23" s="356">
        <f>'[3]1'!H23</f>
        <v>181970</v>
      </c>
      <c r="I23" s="356">
        <f>'[3]1'!I23</f>
        <v>55065</v>
      </c>
      <c r="J23" s="356">
        <f>'[3]1'!J23</f>
        <v>241882</v>
      </c>
      <c r="K23" s="356">
        <f>'[3]1'!K23</f>
        <v>150519</v>
      </c>
      <c r="L23" s="356">
        <f>'[3]1'!L23</f>
        <v>189582</v>
      </c>
      <c r="M23" s="356">
        <f>'[3]1'!M23</f>
        <v>263604</v>
      </c>
      <c r="N23" s="357">
        <f>'[3]1'!N23</f>
        <v>2490139</v>
      </c>
      <c r="P23" s="25" t="s">
        <v>225</v>
      </c>
    </row>
    <row r="24" spans="3:16" s="56" customFormat="1" ht="15">
      <c r="C24" s="55"/>
      <c r="D24" s="55"/>
      <c r="E24" s="55"/>
      <c r="F24" s="55"/>
      <c r="G24" s="55"/>
      <c r="H24" s="55"/>
      <c r="I24" s="143"/>
      <c r="J24" s="55"/>
      <c r="K24" s="55"/>
      <c r="L24" s="55"/>
      <c r="M24" s="55"/>
      <c r="N24" s="55"/>
      <c r="O24" s="25"/>
      <c r="P24" s="25"/>
    </row>
    <row r="25" spans="3:14" ht="13.5" thickBot="1">
      <c r="C25" s="32"/>
      <c r="D25" s="32"/>
      <c r="E25" s="32"/>
      <c r="F25" s="32"/>
      <c r="G25" s="32"/>
      <c r="H25" s="32"/>
      <c r="I25" s="32"/>
      <c r="J25" s="32"/>
      <c r="K25" s="32" t="s">
        <v>225</v>
      </c>
      <c r="L25" s="32"/>
      <c r="M25" s="32"/>
      <c r="N25" s="32"/>
    </row>
    <row r="26" spans="1:14" ht="20.1" customHeight="1">
      <c r="A26" s="279" t="s">
        <v>1</v>
      </c>
      <c r="B26" s="281" t="s">
        <v>223</v>
      </c>
      <c r="C26" s="278" t="s">
        <v>24</v>
      </c>
      <c r="D26" s="278"/>
      <c r="E26" s="278"/>
      <c r="F26" s="278"/>
      <c r="G26" s="278"/>
      <c r="H26" s="276" t="s">
        <v>11</v>
      </c>
      <c r="K26" s="283" t="s">
        <v>25</v>
      </c>
      <c r="L26" s="284"/>
      <c r="M26" s="272">
        <f>N23+H31</f>
        <v>2984227</v>
      </c>
      <c r="N26" s="273"/>
    </row>
    <row r="27" spans="1:16" ht="20.1" customHeight="1" thickBot="1">
      <c r="A27" s="280"/>
      <c r="B27" s="282"/>
      <c r="C27" s="154" t="s">
        <v>28</v>
      </c>
      <c r="D27" s="154" t="s">
        <v>26</v>
      </c>
      <c r="E27" s="154" t="s">
        <v>29</v>
      </c>
      <c r="F27" s="154" t="s">
        <v>30</v>
      </c>
      <c r="G27" s="154" t="s">
        <v>230</v>
      </c>
      <c r="H27" s="277"/>
      <c r="K27" s="285"/>
      <c r="L27" s="286"/>
      <c r="M27" s="274"/>
      <c r="N27" s="275"/>
      <c r="P27" s="33"/>
    </row>
    <row r="28" spans="1:11" ht="17.25" customHeight="1">
      <c r="A28" s="30">
        <v>19</v>
      </c>
      <c r="B28" s="49" t="s">
        <v>27</v>
      </c>
      <c r="C28" s="141">
        <f>'[3]1'!C28</f>
        <v>131704</v>
      </c>
      <c r="D28" s="141">
        <f>'[3]1'!D28</f>
        <v>97180</v>
      </c>
      <c r="E28" s="141">
        <f>'[3]1'!E28</f>
        <v>40703</v>
      </c>
      <c r="F28" s="141">
        <f>'[3]1'!F28</f>
        <v>40747</v>
      </c>
      <c r="G28" s="141">
        <f>'[3]1'!G28</f>
        <v>76451</v>
      </c>
      <c r="H28" s="358">
        <f>'[3]1'!H28</f>
        <v>386785</v>
      </c>
      <c r="K28" s="125"/>
    </row>
    <row r="29" spans="1:16" ht="17.25" customHeight="1">
      <c r="A29" s="123">
        <v>20</v>
      </c>
      <c r="B29" s="124" t="s">
        <v>227</v>
      </c>
      <c r="C29" s="141">
        <f>'[3]1'!C29</f>
        <v>0</v>
      </c>
      <c r="D29" s="141">
        <f>'[3]1'!D29</f>
        <v>0</v>
      </c>
      <c r="E29" s="141">
        <f>'[3]1'!E29</f>
        <v>0</v>
      </c>
      <c r="F29" s="141">
        <f>'[3]1'!F29</f>
        <v>0</v>
      </c>
      <c r="G29" s="141">
        <f>'[3]1'!G29</f>
        <v>0</v>
      </c>
      <c r="H29" s="358">
        <f>'[3]1'!H29</f>
        <v>0</v>
      </c>
      <c r="P29" s="25" t="s">
        <v>225</v>
      </c>
    </row>
    <row r="30" spans="1:8" ht="17.25" customHeight="1">
      <c r="A30" s="123">
        <v>21</v>
      </c>
      <c r="B30" s="124" t="s">
        <v>224</v>
      </c>
      <c r="C30" s="141">
        <f>'[3]1'!C30</f>
        <v>23993</v>
      </c>
      <c r="D30" s="141">
        <f>'[3]1'!D30</f>
        <v>10151</v>
      </c>
      <c r="E30" s="141">
        <f>'[3]1'!E30</f>
        <v>51152</v>
      </c>
      <c r="F30" s="141">
        <f>'[3]1'!F30</f>
        <v>14816</v>
      </c>
      <c r="G30" s="141">
        <f>'[3]1'!G30</f>
        <v>7191</v>
      </c>
      <c r="H30" s="358">
        <f>'[3]1'!H30</f>
        <v>107303</v>
      </c>
    </row>
    <row r="31" spans="1:8" ht="13.5" thickBot="1">
      <c r="A31" s="34"/>
      <c r="B31" s="50" t="s">
        <v>11</v>
      </c>
      <c r="C31" s="359">
        <f>'[3]1'!C31</f>
        <v>155697</v>
      </c>
      <c r="D31" s="359">
        <f>'[3]1'!D31</f>
        <v>107331</v>
      </c>
      <c r="E31" s="359">
        <f>'[3]1'!E31</f>
        <v>91855</v>
      </c>
      <c r="F31" s="359">
        <f>'[3]1'!F31</f>
        <v>55563</v>
      </c>
      <c r="G31" s="359">
        <f>'[3]1'!G31</f>
        <v>83642</v>
      </c>
      <c r="H31" s="360">
        <f>'[3]1'!H31</f>
        <v>494088</v>
      </c>
    </row>
    <row r="32" spans="3:8" ht="15">
      <c r="C32" s="35"/>
      <c r="D32" s="35"/>
      <c r="E32" s="35"/>
      <c r="F32" s="35"/>
      <c r="G32" s="35"/>
      <c r="H32" s="35"/>
    </row>
    <row r="33" ht="12.75"/>
    <row r="34" ht="12.75"/>
    <row r="35" ht="12.75"/>
    <row r="36" ht="12.75"/>
    <row r="37" ht="12.75"/>
    <row r="38" ht="12.75"/>
    <row r="39" ht="12.75"/>
    <row r="40" ht="12.75"/>
    <row r="41" ht="12.75"/>
    <row r="42" ht="12.75"/>
    <row r="43" ht="12.75"/>
    <row r="44" ht="12.75"/>
    <row r="45" spans="1:11" ht="12.75">
      <c r="A45" s="234"/>
      <c r="B45" s="234"/>
      <c r="C45" s="234"/>
      <c r="D45" s="234"/>
      <c r="E45" s="234"/>
      <c r="F45" s="234"/>
      <c r="G45" s="234"/>
      <c r="H45" s="234"/>
      <c r="I45" s="234"/>
      <c r="J45" s="234"/>
      <c r="K45" s="234"/>
    </row>
    <row r="46" spans="1:11" s="52" customFormat="1" ht="12.75">
      <c r="A46" s="235"/>
      <c r="B46" s="235"/>
      <c r="C46" s="235"/>
      <c r="D46" s="235"/>
      <c r="E46" s="235"/>
      <c r="F46" s="235"/>
      <c r="G46" s="235"/>
      <c r="H46" s="235"/>
      <c r="I46" s="235"/>
      <c r="J46" s="235"/>
      <c r="K46" s="235"/>
    </row>
    <row r="47" spans="1:11" s="52" customFormat="1" ht="12.75">
      <c r="A47" s="235"/>
      <c r="B47" s="235"/>
      <c r="C47" s="235"/>
      <c r="D47" s="235"/>
      <c r="E47" s="235"/>
      <c r="F47" s="235"/>
      <c r="G47" s="235"/>
      <c r="H47" s="235"/>
      <c r="I47" s="235"/>
      <c r="J47" s="235"/>
      <c r="K47" s="235"/>
    </row>
    <row r="48" spans="1:11" s="52" customFormat="1" ht="12.75">
      <c r="A48" s="235"/>
      <c r="B48" s="235"/>
      <c r="C48" s="235"/>
      <c r="D48" s="235"/>
      <c r="E48" s="235"/>
      <c r="F48" s="235"/>
      <c r="G48" s="235"/>
      <c r="H48" s="235"/>
      <c r="I48" s="235"/>
      <c r="J48" s="235"/>
      <c r="K48" s="235"/>
    </row>
    <row r="49" s="52" customFormat="1" ht="12.75"/>
    <row r="50" spans="12:14" s="142" customFormat="1" ht="12.75">
      <c r="L50" s="194"/>
      <c r="M50" s="194"/>
      <c r="N50" s="195"/>
    </row>
    <row r="51" spans="9:14" s="142" customFormat="1" ht="15">
      <c r="I51" s="194"/>
      <c r="K51" s="194"/>
      <c r="L51" s="195"/>
      <c r="M51" s="195"/>
      <c r="N51" s="195"/>
    </row>
    <row r="52" spans="9:14" s="88" customFormat="1" ht="15">
      <c r="I52" s="182"/>
      <c r="J52" s="181"/>
      <c r="K52" s="182"/>
      <c r="L52" s="181"/>
      <c r="M52" s="181"/>
      <c r="N52" s="182"/>
    </row>
    <row r="53" spans="3:11" s="88" customFormat="1" ht="15">
      <c r="C53" s="181"/>
      <c r="D53" s="181"/>
      <c r="E53" s="181"/>
      <c r="F53" s="181"/>
      <c r="G53" s="181"/>
      <c r="H53" s="181"/>
      <c r="J53" s="182"/>
      <c r="K53" s="181"/>
    </row>
    <row r="54" spans="3:8" s="88" customFormat="1" ht="33.75" customHeight="1">
      <c r="C54" s="183"/>
      <c r="D54" s="183"/>
      <c r="E54" s="183"/>
      <c r="F54" s="183"/>
      <c r="G54" s="183"/>
      <c r="H54" s="183"/>
    </row>
    <row r="55" spans="3:18" s="88" customFormat="1" ht="25.5">
      <c r="C55" s="183" t="str">
        <f>C4</f>
        <v>Makedonija</v>
      </c>
      <c r="D55" s="183" t="str">
        <f aca="true" t="shared" si="0" ref="D55:M55">D4</f>
        <v>Triglav</v>
      </c>
      <c r="E55" s="183" t="str">
        <f t="shared" si="0"/>
        <v>Sava</v>
      </c>
      <c r="F55" s="183" t="str">
        <f t="shared" si="0"/>
        <v>Evroins</v>
      </c>
      <c r="G55" s="183" t="str">
        <f t="shared" si="0"/>
        <v>Eurolink</v>
      </c>
      <c r="H55" s="183" t="str">
        <f t="shared" si="0"/>
        <v>Winner</v>
      </c>
      <c r="I55" s="183" t="str">
        <f t="shared" si="0"/>
        <v>Grawe nonlife</v>
      </c>
      <c r="J55" s="183" t="str">
        <f t="shared" si="0"/>
        <v>Uniqa</v>
      </c>
      <c r="K55" s="183" t="str">
        <f t="shared" si="0"/>
        <v>Insur. Policy</v>
      </c>
      <c r="L55" s="183" t="str">
        <f t="shared" si="0"/>
        <v>Halk</v>
      </c>
      <c r="M55" s="183" t="str">
        <f t="shared" si="0"/>
        <v>Croacija nonlife</v>
      </c>
      <c r="N55" s="183" t="str">
        <f>C27</f>
        <v>Croatia life</v>
      </c>
      <c r="O55" s="183" t="str">
        <f aca="true" t="shared" si="1" ref="O55:R55">D27</f>
        <v>Grawe</v>
      </c>
      <c r="P55" s="183" t="str">
        <f t="shared" si="1"/>
        <v>Winner life</v>
      </c>
      <c r="Q55" s="183" t="str">
        <f t="shared" si="1"/>
        <v>Uniqa life</v>
      </c>
      <c r="R55" s="183" t="str">
        <f t="shared" si="1"/>
        <v>Triglav life</v>
      </c>
    </row>
    <row r="56" spans="3:17" s="88" customFormat="1" ht="15">
      <c r="C56" s="183"/>
      <c r="D56" s="183"/>
      <c r="E56" s="183"/>
      <c r="F56" s="183"/>
      <c r="G56" s="183"/>
      <c r="H56" s="183"/>
      <c r="I56" s="183"/>
      <c r="N56" s="184"/>
      <c r="O56" s="185"/>
      <c r="P56" s="185"/>
      <c r="Q56" s="185"/>
    </row>
    <row r="57" spans="2:18" s="88" customFormat="1" ht="12.75">
      <c r="B57" s="187" t="s">
        <v>12</v>
      </c>
      <c r="C57" s="212">
        <f>C5/$C$23</f>
        <v>0.07996016729735113</v>
      </c>
      <c r="D57" s="212">
        <f aca="true" t="shared" si="2" ref="D57:M57">D5/D$23</f>
        <v>0.14979774031231408</v>
      </c>
      <c r="E57" s="212">
        <f t="shared" si="2"/>
        <v>0.07627581769769506</v>
      </c>
      <c r="F57" s="212">
        <f t="shared" si="2"/>
        <v>0.029825849359043973</v>
      </c>
      <c r="G57" s="212">
        <f t="shared" si="2"/>
        <v>0.09834263081891774</v>
      </c>
      <c r="H57" s="212">
        <f t="shared" si="2"/>
        <v>0.08368412375666319</v>
      </c>
      <c r="I57" s="212">
        <f t="shared" si="2"/>
        <v>0.058040497593752835</v>
      </c>
      <c r="J57" s="212">
        <f t="shared" si="2"/>
        <v>0.05119024979122051</v>
      </c>
      <c r="K57" s="212">
        <f t="shared" si="2"/>
        <v>0.08479992559078921</v>
      </c>
      <c r="L57" s="212">
        <f t="shared" si="2"/>
        <v>0.04649175554641263</v>
      </c>
      <c r="M57" s="212">
        <f t="shared" si="2"/>
        <v>0.1108177417641614</v>
      </c>
      <c r="N57" s="212"/>
      <c r="O57" s="212"/>
      <c r="P57" s="212"/>
      <c r="Q57" s="212"/>
      <c r="R57" s="212"/>
    </row>
    <row r="58" spans="2:18" s="88" customFormat="1" ht="15">
      <c r="B58" s="187" t="s">
        <v>13</v>
      </c>
      <c r="C58" s="212"/>
      <c r="D58" s="212">
        <f>D6/D$23</f>
        <v>0.11610573113962047</v>
      </c>
      <c r="E58" s="212">
        <f>E6/E$23</f>
        <v>0.05090480638422393</v>
      </c>
      <c r="F58" s="212"/>
      <c r="G58" s="212">
        <f>G6/G$23</f>
        <v>0.0936179901852107</v>
      </c>
      <c r="H58" s="212">
        <f>H6/H$23</f>
        <v>0.0014672748255206902</v>
      </c>
      <c r="I58" s="212"/>
      <c r="J58" s="212">
        <f>J6/J$23</f>
        <v>0.02928700771450542</v>
      </c>
      <c r="K58" s="212">
        <f>K6/K$23</f>
        <v>5.979311581926534E-05</v>
      </c>
      <c r="L58" s="212"/>
      <c r="M58" s="212"/>
      <c r="N58" s="212"/>
      <c r="O58" s="212"/>
      <c r="P58" s="212"/>
      <c r="Q58" s="212"/>
      <c r="R58" s="212"/>
    </row>
    <row r="59" spans="2:18" s="88" customFormat="1" ht="12.75">
      <c r="B59" s="187" t="s">
        <v>14</v>
      </c>
      <c r="C59" s="212">
        <f>C7/$C$23</f>
        <v>0.055307707627962555</v>
      </c>
      <c r="D59" s="212">
        <f>D7/D$23</f>
        <v>0.10988097622813338</v>
      </c>
      <c r="E59" s="212">
        <f>E7/E$23</f>
        <v>0.14075756459995892</v>
      </c>
      <c r="F59" s="212">
        <f>F7/F$23</f>
        <v>0.06799216343835658</v>
      </c>
      <c r="G59" s="212">
        <f>G7/G$23</f>
        <v>0.060024207416816966</v>
      </c>
      <c r="H59" s="212">
        <f>H7/H$23</f>
        <v>0.07289113590152223</v>
      </c>
      <c r="I59" s="212">
        <f>I7/I$23</f>
        <v>0.03820938890402252</v>
      </c>
      <c r="J59" s="212">
        <f>J7/J$23</f>
        <v>0.07937754772988483</v>
      </c>
      <c r="K59" s="212">
        <f>K7/K$23</f>
        <v>0.1417561902484072</v>
      </c>
      <c r="L59" s="212">
        <f>L7/L$23</f>
        <v>0.11585488073762278</v>
      </c>
      <c r="M59" s="212">
        <f>M7/M$23</f>
        <v>0.06663024840290739</v>
      </c>
      <c r="N59" s="212"/>
      <c r="O59" s="212"/>
      <c r="P59" s="212"/>
      <c r="Q59" s="212"/>
      <c r="R59" s="212"/>
    </row>
    <row r="60" spans="2:18" s="88" customFormat="1" ht="15">
      <c r="B60" s="187" t="s">
        <v>202</v>
      </c>
      <c r="C60" s="212"/>
      <c r="D60" s="212"/>
      <c r="E60" s="212"/>
      <c r="F60" s="212"/>
      <c r="G60" s="212"/>
      <c r="H60" s="212"/>
      <c r="I60" s="212"/>
      <c r="J60" s="212"/>
      <c r="K60" s="212"/>
      <c r="L60" s="212"/>
      <c r="M60" s="212"/>
      <c r="N60" s="212"/>
      <c r="O60" s="212"/>
      <c r="P60" s="212"/>
      <c r="Q60" s="212"/>
      <c r="R60" s="212"/>
    </row>
    <row r="61" spans="2:18" s="88" customFormat="1" ht="15">
      <c r="B61" s="187" t="s">
        <v>15</v>
      </c>
      <c r="C61" s="212"/>
      <c r="D61" s="212"/>
      <c r="E61" s="212"/>
      <c r="F61" s="212"/>
      <c r="G61" s="212">
        <f aca="true" t="shared" si="3" ref="G61:H69">G9/G$23</f>
        <v>0.18548633539256162</v>
      </c>
      <c r="H61" s="212">
        <f t="shared" si="3"/>
        <v>0.0003846787932076716</v>
      </c>
      <c r="I61" s="212"/>
      <c r="J61" s="212"/>
      <c r="K61" s="212"/>
      <c r="L61" s="212"/>
      <c r="M61" s="212"/>
      <c r="N61" s="212"/>
      <c r="O61" s="212"/>
      <c r="P61" s="212"/>
      <c r="Q61" s="212"/>
      <c r="R61" s="212"/>
    </row>
    <row r="62" spans="2:18" s="88" customFormat="1" ht="15">
      <c r="B62" s="187" t="s">
        <v>16</v>
      </c>
      <c r="C62" s="212">
        <f>C10/$C$23</f>
        <v>0</v>
      </c>
      <c r="D62" s="212">
        <f aca="true" t="shared" si="4" ref="D62:F66">D10/D$23</f>
        <v>0</v>
      </c>
      <c r="E62" s="212">
        <f t="shared" si="4"/>
        <v>0</v>
      </c>
      <c r="F62" s="212">
        <f t="shared" si="4"/>
        <v>0</v>
      </c>
      <c r="G62" s="212">
        <f t="shared" si="3"/>
        <v>0</v>
      </c>
      <c r="H62" s="212">
        <f t="shared" si="3"/>
        <v>0</v>
      </c>
      <c r="I62" s="212"/>
      <c r="J62" s="212"/>
      <c r="K62" s="212"/>
      <c r="L62" s="212"/>
      <c r="M62" s="212"/>
      <c r="N62" s="212"/>
      <c r="O62" s="212"/>
      <c r="P62" s="212"/>
      <c r="Q62" s="212"/>
      <c r="R62" s="212"/>
    </row>
    <row r="63" spans="2:18" s="88" customFormat="1" ht="15">
      <c r="B63" s="187" t="s">
        <v>17</v>
      </c>
      <c r="C63" s="212">
        <f>C11/$C$23</f>
        <v>0.034789882493527186</v>
      </c>
      <c r="D63" s="212">
        <f t="shared" si="4"/>
        <v>0.01887159125903292</v>
      </c>
      <c r="E63" s="212">
        <f t="shared" si="4"/>
        <v>0.003007623705966025</v>
      </c>
      <c r="F63" s="212">
        <f t="shared" si="4"/>
        <v>0.020429794572616344</v>
      </c>
      <c r="G63" s="212">
        <f t="shared" si="3"/>
        <v>0.00231288685429412</v>
      </c>
      <c r="H63" s="212">
        <f t="shared" si="3"/>
        <v>0.002385008517887564</v>
      </c>
      <c r="I63" s="212">
        <f aca="true" t="shared" si="5" ref="I63:M66">I11/I$23</f>
        <v>0</v>
      </c>
      <c r="J63" s="212">
        <f t="shared" si="5"/>
        <v>0.009616259167693339</v>
      </c>
      <c r="K63" s="212">
        <f t="shared" si="5"/>
        <v>0.0037802536556846645</v>
      </c>
      <c r="L63" s="212">
        <f t="shared" si="5"/>
        <v>0.0005749490985431107</v>
      </c>
      <c r="M63" s="212">
        <f t="shared" si="5"/>
        <v>0.0036418263759275277</v>
      </c>
      <c r="N63" s="212"/>
      <c r="O63" s="212"/>
      <c r="P63" s="212"/>
      <c r="Q63" s="212"/>
      <c r="R63" s="212"/>
    </row>
    <row r="64" spans="2:18" s="88" customFormat="1" ht="12.75">
      <c r="B64" s="187" t="s">
        <v>203</v>
      </c>
      <c r="C64" s="212">
        <f>C12/$C$23</f>
        <v>0.1995578570005975</v>
      </c>
      <c r="D64" s="212">
        <f t="shared" si="4"/>
        <v>0.06390090620711511</v>
      </c>
      <c r="E64" s="212">
        <f t="shared" si="4"/>
        <v>0.09487579986899783</v>
      </c>
      <c r="F64" s="212">
        <f t="shared" si="4"/>
        <v>0.07680612329118212</v>
      </c>
      <c r="G64" s="212">
        <f t="shared" si="3"/>
        <v>0.14138569485472555</v>
      </c>
      <c r="H64" s="212">
        <f t="shared" si="3"/>
        <v>0.01309556520305545</v>
      </c>
      <c r="I64" s="212">
        <f t="shared" si="5"/>
        <v>0.004521928629801144</v>
      </c>
      <c r="J64" s="212">
        <f t="shared" si="5"/>
        <v>0.06465549317435774</v>
      </c>
      <c r="K64" s="212">
        <f t="shared" si="5"/>
        <v>0.05388688471222902</v>
      </c>
      <c r="L64" s="212">
        <f t="shared" si="5"/>
        <v>0.07034950575476574</v>
      </c>
      <c r="M64" s="212">
        <f t="shared" si="5"/>
        <v>0.064907968012625</v>
      </c>
      <c r="N64" s="212"/>
      <c r="O64" s="212"/>
      <c r="P64" s="212"/>
      <c r="Q64" s="212"/>
      <c r="R64" s="212"/>
    </row>
    <row r="65" spans="2:18" s="88" customFormat="1" ht="15">
      <c r="B65" s="187" t="s">
        <v>204</v>
      </c>
      <c r="C65" s="212">
        <f>C13/$C$23</f>
        <v>0.30220274845648276</v>
      </c>
      <c r="D65" s="212">
        <f t="shared" si="4"/>
        <v>0.10191018055376998</v>
      </c>
      <c r="E65" s="212">
        <f t="shared" si="4"/>
        <v>0.1934801229404948</v>
      </c>
      <c r="F65" s="212">
        <f t="shared" si="4"/>
        <v>0.3968714569314909</v>
      </c>
      <c r="G65" s="212">
        <f t="shared" si="3"/>
        <v>0.044127604244686654</v>
      </c>
      <c r="H65" s="212">
        <f t="shared" si="3"/>
        <v>0.07186898939385614</v>
      </c>
      <c r="I65" s="212">
        <f t="shared" si="5"/>
        <v>0.0027966948152183782</v>
      </c>
      <c r="J65" s="212">
        <f t="shared" si="5"/>
        <v>0.12466409240869515</v>
      </c>
      <c r="K65" s="212">
        <f t="shared" si="5"/>
        <v>0.022641659856895143</v>
      </c>
      <c r="L65" s="212">
        <f t="shared" si="5"/>
        <v>0.08050869808315135</v>
      </c>
      <c r="M65" s="212">
        <f t="shared" si="5"/>
        <v>0.037833265049088786</v>
      </c>
      <c r="N65" s="212"/>
      <c r="O65" s="212"/>
      <c r="P65" s="212"/>
      <c r="Q65" s="212"/>
      <c r="R65" s="212"/>
    </row>
    <row r="66" spans="2:18" s="88" customFormat="1" ht="15">
      <c r="B66" s="189" t="s">
        <v>18</v>
      </c>
      <c r="C66" s="212">
        <f>C14/$C$23</f>
        <v>0.2503764190400319</v>
      </c>
      <c r="D66" s="212">
        <f t="shared" si="4"/>
        <v>0.3439311629408828</v>
      </c>
      <c r="E66" s="212">
        <f t="shared" si="4"/>
        <v>0.3843402025495037</v>
      </c>
      <c r="F66" s="212">
        <f t="shared" si="4"/>
        <v>0.35875727075667996</v>
      </c>
      <c r="G66" s="212">
        <f t="shared" si="3"/>
        <v>0.25224248161973983</v>
      </c>
      <c r="H66" s="212">
        <f t="shared" si="3"/>
        <v>0.7299884596362037</v>
      </c>
      <c r="I66" s="212">
        <f t="shared" si="5"/>
        <v>0.8947244165985654</v>
      </c>
      <c r="J66" s="212">
        <f t="shared" si="5"/>
        <v>0.5857773625156067</v>
      </c>
      <c r="K66" s="212">
        <f t="shared" si="5"/>
        <v>0.6414339717909366</v>
      </c>
      <c r="L66" s="212">
        <f t="shared" si="5"/>
        <v>0.44245761728434135</v>
      </c>
      <c r="M66" s="212">
        <f t="shared" si="5"/>
        <v>0.3627372877498065</v>
      </c>
      <c r="N66" s="212"/>
      <c r="O66" s="212"/>
      <c r="P66" s="212"/>
      <c r="Q66" s="212"/>
      <c r="R66" s="212"/>
    </row>
    <row r="67" spans="2:18" s="88" customFormat="1" ht="15">
      <c r="B67" s="187" t="s">
        <v>205</v>
      </c>
      <c r="C67" s="212"/>
      <c r="D67" s="212"/>
      <c r="E67" s="212"/>
      <c r="F67" s="212"/>
      <c r="G67" s="212">
        <f t="shared" si="3"/>
        <v>0.01496186133464357</v>
      </c>
      <c r="H67" s="212">
        <f t="shared" si="3"/>
        <v>4.945870198384349E-05</v>
      </c>
      <c r="I67" s="212"/>
      <c r="J67" s="212"/>
      <c r="K67" s="212">
        <f>K15/K$23</f>
        <v>0.0019731728220357563</v>
      </c>
      <c r="L67" s="212"/>
      <c r="M67" s="212"/>
      <c r="N67" s="212"/>
      <c r="O67" s="212"/>
      <c r="P67" s="212"/>
      <c r="Q67" s="212"/>
      <c r="R67" s="212"/>
    </row>
    <row r="68" spans="2:18" s="88" customFormat="1" ht="15">
      <c r="B68" s="187" t="s">
        <v>19</v>
      </c>
      <c r="C68" s="212">
        <f>C16/$C$23</f>
        <v>1.9916351324437363E-05</v>
      </c>
      <c r="D68" s="212">
        <f aca="true" t="shared" si="6" ref="D68:F69">D16/D$23</f>
        <v>0</v>
      </c>
      <c r="E68" s="212">
        <f t="shared" si="6"/>
        <v>0.00013565313106805524</v>
      </c>
      <c r="F68" s="212">
        <f t="shared" si="6"/>
        <v>3.475193633445263E-05</v>
      </c>
      <c r="G68" s="212">
        <f t="shared" si="3"/>
        <v>4.493951141763187E-05</v>
      </c>
      <c r="H68" s="212">
        <f t="shared" si="3"/>
        <v>9.342199263614881E-05</v>
      </c>
      <c r="I68" s="212">
        <f>I16/I$23</f>
        <v>0</v>
      </c>
      <c r="J68" s="212">
        <f>J16/J$23</f>
        <v>2.8939730943187174E-05</v>
      </c>
      <c r="K68" s="212">
        <f>K16/K$23</f>
        <v>0.00013287359070947852</v>
      </c>
      <c r="L68" s="212">
        <f>L16/L$23</f>
        <v>0.00011604477218301316</v>
      </c>
      <c r="M68" s="212">
        <f>M16/M$23</f>
        <v>0</v>
      </c>
      <c r="N68" s="212"/>
      <c r="O68" s="212"/>
      <c r="P68" s="212"/>
      <c r="Q68" s="212"/>
      <c r="R68" s="212"/>
    </row>
    <row r="69" spans="2:18" s="88" customFormat="1" ht="15">
      <c r="B69" s="187" t="s">
        <v>20</v>
      </c>
      <c r="C69" s="212">
        <f>C17/$C$23</f>
        <v>0.04824536944831707</v>
      </c>
      <c r="D69" s="212">
        <f t="shared" si="6"/>
        <v>0.040302447745843434</v>
      </c>
      <c r="E69" s="212">
        <f t="shared" si="6"/>
        <v>0.01908445763940297</v>
      </c>
      <c r="F69" s="212">
        <f t="shared" si="6"/>
        <v>0.005703661550892039</v>
      </c>
      <c r="G69" s="212">
        <f t="shared" si="3"/>
        <v>0.09034938972143494</v>
      </c>
      <c r="H69" s="212">
        <f t="shared" si="3"/>
        <v>0.01806891245809749</v>
      </c>
      <c r="I69" s="212">
        <f>I17/I$23</f>
        <v>0</v>
      </c>
      <c r="J69" s="212">
        <f>J17/J$23</f>
        <v>0.039920291712487906</v>
      </c>
      <c r="K69" s="212">
        <f>K17/K$23</f>
        <v>0.028667477195569994</v>
      </c>
      <c r="L69" s="212">
        <f>L17/L$23</f>
        <v>0.05391862096612548</v>
      </c>
      <c r="M69" s="212">
        <f>M17/M$23</f>
        <v>0.012890547943126811</v>
      </c>
      <c r="N69" s="212"/>
      <c r="O69" s="212"/>
      <c r="P69" s="212"/>
      <c r="Q69" s="212"/>
      <c r="R69" s="212"/>
    </row>
    <row r="70" spans="2:18" s="88" customFormat="1" ht="15">
      <c r="B70" s="187" t="s">
        <v>206</v>
      </c>
      <c r="C70" s="212"/>
      <c r="D70" s="212"/>
      <c r="E70" s="212"/>
      <c r="F70" s="212"/>
      <c r="G70" s="212"/>
      <c r="H70" s="212"/>
      <c r="I70" s="212"/>
      <c r="J70" s="212"/>
      <c r="K70" s="212"/>
      <c r="L70" s="212"/>
      <c r="M70" s="212"/>
      <c r="N70" s="212"/>
      <c r="O70" s="212"/>
      <c r="P70" s="212"/>
      <c r="Q70" s="212"/>
      <c r="R70" s="212"/>
    </row>
    <row r="71" spans="2:18" s="88" customFormat="1" ht="15">
      <c r="B71" s="187" t="s">
        <v>21</v>
      </c>
      <c r="C71" s="212">
        <f>C19/$C$23</f>
        <v>0</v>
      </c>
      <c r="D71" s="212">
        <f aca="true" t="shared" si="7" ref="D71:F72">D19/D$23</f>
        <v>1.195918330737194E-05</v>
      </c>
      <c r="E71" s="212">
        <f t="shared" si="7"/>
        <v>3.1006429958412624E-05</v>
      </c>
      <c r="F71" s="212">
        <f t="shared" si="7"/>
        <v>0</v>
      </c>
      <c r="G71" s="212"/>
      <c r="H71" s="212">
        <f>H19/H$23</f>
        <v>0</v>
      </c>
      <c r="I71" s="212"/>
      <c r="J71" s="212"/>
      <c r="K71" s="212">
        <f>K19/K$23</f>
        <v>8.636783396116106E-05</v>
      </c>
      <c r="L71" s="212"/>
      <c r="M71" s="212"/>
      <c r="N71" s="212"/>
      <c r="O71" s="212"/>
      <c r="P71" s="212"/>
      <c r="Q71" s="212"/>
      <c r="R71" s="212"/>
    </row>
    <row r="72" spans="2:18" s="88" customFormat="1" ht="15">
      <c r="B72" s="187" t="s">
        <v>22</v>
      </c>
      <c r="C72" s="212">
        <f>C20/$C$23</f>
        <v>0.0023819956184027084</v>
      </c>
      <c r="D72" s="212">
        <f t="shared" si="7"/>
        <v>0.019619040215743667</v>
      </c>
      <c r="E72" s="212">
        <f t="shared" si="7"/>
        <v>0.00999569785784327</v>
      </c>
      <c r="F72" s="212">
        <f t="shared" si="7"/>
        <v>0</v>
      </c>
      <c r="G72" s="212">
        <f>G20/G$23</f>
        <v>0.0002576531987944227</v>
      </c>
      <c r="H72" s="212">
        <f>H20/H$23</f>
        <v>0</v>
      </c>
      <c r="I72" s="212">
        <f>I20/I$23</f>
        <v>0</v>
      </c>
      <c r="J72" s="212">
        <f>J20/J$23</f>
        <v>0.006763628546150602</v>
      </c>
      <c r="K72" s="212">
        <f>K20/K$23</f>
        <v>0</v>
      </c>
      <c r="L72" s="212">
        <f>L20/L$23</f>
        <v>0.001033853424903208</v>
      </c>
      <c r="M72" s="212">
        <f>M20/M$23</f>
        <v>0.00036797620673434395</v>
      </c>
      <c r="N72" s="212"/>
      <c r="O72" s="212"/>
      <c r="P72" s="212"/>
      <c r="Q72" s="212"/>
      <c r="R72" s="212"/>
    </row>
    <row r="73" spans="1:25" s="134" customFormat="1" ht="24" customHeight="1">
      <c r="A73" s="88"/>
      <c r="B73" s="187" t="s">
        <v>23</v>
      </c>
      <c r="C73" s="212"/>
      <c r="D73" s="212"/>
      <c r="E73" s="212"/>
      <c r="F73" s="212"/>
      <c r="G73" s="212"/>
      <c r="H73" s="212"/>
      <c r="I73" s="212"/>
      <c r="J73" s="212"/>
      <c r="K73" s="212"/>
      <c r="L73" s="212"/>
      <c r="M73" s="212"/>
      <c r="N73" s="212"/>
      <c r="O73" s="212"/>
      <c r="P73" s="212"/>
      <c r="Q73" s="212"/>
      <c r="R73" s="212"/>
      <c r="S73" s="190"/>
      <c r="T73" s="190"/>
      <c r="U73" s="190"/>
      <c r="V73" s="190"/>
      <c r="W73" s="190"/>
      <c r="X73" s="190"/>
      <c r="Y73" s="190"/>
    </row>
    <row r="74" spans="1:25" s="134" customFormat="1" ht="24" customHeight="1">
      <c r="A74" s="88"/>
      <c r="B74" s="187" t="s">
        <v>208</v>
      </c>
      <c r="C74" s="212">
        <f>C22/$C$23</f>
        <v>0.006624178450507867</v>
      </c>
      <c r="D74" s="212">
        <f aca="true" t="shared" si="8" ref="D74:M74">D22/D$23</f>
        <v>0.024283121705618724</v>
      </c>
      <c r="E74" s="212">
        <f t="shared" si="8"/>
        <v>0.018115506703202576</v>
      </c>
      <c r="F74" s="212">
        <f t="shared" si="8"/>
        <v>0.004209328288510576</v>
      </c>
      <c r="G74" s="212">
        <f t="shared" si="8"/>
        <v>0.016828349042189213</v>
      </c>
      <c r="H74" s="212">
        <f t="shared" si="8"/>
        <v>0.006022970819365829</v>
      </c>
      <c r="I74" s="212">
        <f t="shared" si="8"/>
        <v>0.0017070734586397893</v>
      </c>
      <c r="J74" s="212">
        <f t="shared" si="8"/>
        <v>0.008719127508454536</v>
      </c>
      <c r="K74" s="212">
        <f t="shared" si="8"/>
        <v>0.014748968568752118</v>
      </c>
      <c r="L74" s="212">
        <f t="shared" si="8"/>
        <v>0.009426000358683842</v>
      </c>
      <c r="M74" s="212">
        <f t="shared" si="8"/>
        <v>0.007446776224943476</v>
      </c>
      <c r="N74" s="212"/>
      <c r="O74" s="212"/>
      <c r="P74" s="212"/>
      <c r="Q74" s="212"/>
      <c r="R74" s="212"/>
      <c r="S74" s="190"/>
      <c r="T74" s="190"/>
      <c r="U74" s="190"/>
      <c r="V74" s="190"/>
      <c r="W74" s="190"/>
      <c r="X74" s="190"/>
      <c r="Y74" s="190"/>
    </row>
    <row r="75" spans="2:25" s="134" customFormat="1" ht="45" customHeight="1">
      <c r="B75" s="190" t="s">
        <v>27</v>
      </c>
      <c r="C75" s="212"/>
      <c r="D75" s="212"/>
      <c r="E75" s="212"/>
      <c r="F75" s="212"/>
      <c r="G75" s="212"/>
      <c r="H75" s="212"/>
      <c r="I75" s="212"/>
      <c r="J75" s="212"/>
      <c r="K75" s="212"/>
      <c r="L75" s="212"/>
      <c r="M75" s="212"/>
      <c r="N75" s="212">
        <f>C28/C31</f>
        <v>0.8458994071818982</v>
      </c>
      <c r="O75" s="212">
        <f>D28/D31</f>
        <v>0.9054234098256795</v>
      </c>
      <c r="P75" s="212">
        <f>E28/E31</f>
        <v>0.44312231234010124</v>
      </c>
      <c r="Q75" s="212">
        <f>F28/F31</f>
        <v>0.7333477314039919</v>
      </c>
      <c r="R75" s="212">
        <f>G28/G31</f>
        <v>0.9140264460438535</v>
      </c>
      <c r="S75" s="190"/>
      <c r="T75" s="190"/>
      <c r="U75" s="190"/>
      <c r="V75" s="190"/>
      <c r="W75" s="190"/>
      <c r="X75" s="190"/>
      <c r="Y75" s="190"/>
    </row>
    <row r="76" spans="2:25" s="134" customFormat="1" ht="15">
      <c r="B76" s="190" t="s">
        <v>227</v>
      </c>
      <c r="C76" s="212"/>
      <c r="D76" s="212"/>
      <c r="E76" s="212"/>
      <c r="F76" s="212"/>
      <c r="G76" s="212"/>
      <c r="H76" s="212"/>
      <c r="I76" s="212"/>
      <c r="J76" s="212"/>
      <c r="K76" s="212"/>
      <c r="L76" s="212"/>
      <c r="M76" s="212"/>
      <c r="N76" s="212"/>
      <c r="O76" s="212"/>
      <c r="P76" s="212"/>
      <c r="Q76" s="212">
        <f>F29/F31</f>
        <v>0</v>
      </c>
      <c r="R76" s="212"/>
      <c r="S76" s="190"/>
      <c r="T76" s="190"/>
      <c r="U76" s="190"/>
      <c r="V76" s="190"/>
      <c r="W76" s="190"/>
      <c r="X76" s="190"/>
      <c r="Y76" s="190"/>
    </row>
    <row r="77" spans="2:25" s="134" customFormat="1" ht="15">
      <c r="B77" s="191" t="s">
        <v>224</v>
      </c>
      <c r="C77" s="212"/>
      <c r="D77" s="212"/>
      <c r="E77" s="212"/>
      <c r="F77" s="212"/>
      <c r="G77" s="212"/>
      <c r="H77" s="212"/>
      <c r="I77" s="212"/>
      <c r="J77" s="212"/>
      <c r="K77" s="212"/>
      <c r="L77" s="212"/>
      <c r="M77" s="212"/>
      <c r="N77" s="212">
        <f>C30/C31</f>
        <v>0.15410059281810182</v>
      </c>
      <c r="O77" s="212">
        <f>D30/D31</f>
        <v>0.09457659017432056</v>
      </c>
      <c r="P77" s="212">
        <f>E30/E31</f>
        <v>0.5568776876598988</v>
      </c>
      <c r="Q77" s="212">
        <f>F30/F31</f>
        <v>0.26665226859600816</v>
      </c>
      <c r="R77" s="212">
        <f>G30/G31</f>
        <v>0.08597355395614643</v>
      </c>
      <c r="S77" s="190"/>
      <c r="T77" s="190"/>
      <c r="U77" s="190"/>
      <c r="V77" s="190"/>
      <c r="W77" s="190"/>
      <c r="X77" s="190"/>
      <c r="Y77" s="190"/>
    </row>
    <row r="78" spans="2:25" s="134" customFormat="1" ht="15">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row>
    <row r="79" spans="2:25" s="134" customFormat="1" ht="15">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row>
    <row r="80" spans="2:25" s="134" customFormat="1" ht="15">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row>
    <row r="81" spans="2:25" s="134" customFormat="1" ht="15">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row>
    <row r="82" spans="3:22" s="88" customFormat="1" ht="18.75" customHeight="1">
      <c r="C82" s="186"/>
      <c r="D82" s="186"/>
      <c r="E82" s="186"/>
      <c r="F82" s="186"/>
      <c r="G82" s="186"/>
      <c r="H82" s="186"/>
      <c r="I82" s="186"/>
      <c r="J82" s="186"/>
      <c r="K82" s="186"/>
      <c r="L82" s="186"/>
      <c r="M82" s="186"/>
      <c r="N82" s="186"/>
      <c r="O82" s="186"/>
      <c r="P82" s="186"/>
      <c r="Q82" s="186"/>
      <c r="R82" s="186"/>
      <c r="T82" s="157"/>
      <c r="U82" s="157"/>
      <c r="V82" s="157"/>
    </row>
    <row r="83" spans="3:19" s="88" customFormat="1" ht="27.75" customHeight="1">
      <c r="C83" s="188" t="str">
        <f>C55</f>
        <v>Makedonija</v>
      </c>
      <c r="D83" s="188" t="str">
        <f aca="true" t="shared" si="9" ref="D83:R83">D55</f>
        <v>Triglav</v>
      </c>
      <c r="E83" s="188" t="str">
        <f t="shared" si="9"/>
        <v>Sava</v>
      </c>
      <c r="F83" s="188" t="str">
        <f t="shared" si="9"/>
        <v>Evroins</v>
      </c>
      <c r="G83" s="188" t="str">
        <f t="shared" si="9"/>
        <v>Eurolink</v>
      </c>
      <c r="H83" s="188" t="str">
        <f t="shared" si="9"/>
        <v>Winner</v>
      </c>
      <c r="I83" s="188" t="str">
        <f t="shared" si="9"/>
        <v>Grawe nonlife</v>
      </c>
      <c r="J83" s="188" t="str">
        <f t="shared" si="9"/>
        <v>Uniqa</v>
      </c>
      <c r="K83" s="188" t="str">
        <f t="shared" si="9"/>
        <v>Insur. Policy</v>
      </c>
      <c r="L83" s="188" t="str">
        <f t="shared" si="9"/>
        <v>Halk</v>
      </c>
      <c r="M83" s="188" t="str">
        <f t="shared" si="9"/>
        <v>Croacija nonlife</v>
      </c>
      <c r="N83" s="188" t="str">
        <f t="shared" si="9"/>
        <v>Croatia life</v>
      </c>
      <c r="O83" s="188" t="str">
        <f t="shared" si="9"/>
        <v>Grawe</v>
      </c>
      <c r="P83" s="188" t="str">
        <f t="shared" si="9"/>
        <v>Winner life</v>
      </c>
      <c r="Q83" s="188" t="str">
        <f t="shared" si="9"/>
        <v>Uniqa life</v>
      </c>
      <c r="R83" s="188" t="str">
        <f t="shared" si="9"/>
        <v>Triglav life</v>
      </c>
      <c r="S83" s="188" t="s">
        <v>11</v>
      </c>
    </row>
    <row r="84" spans="3:19" s="88" customFormat="1" ht="15">
      <c r="C84" s="192">
        <f>C23/$M$26</f>
        <v>0.08412563789550861</v>
      </c>
      <c r="D84" s="192">
        <f aca="true" t="shared" si="10" ref="D84:M84">D23/$M$26</f>
        <v>0.11207961056581822</v>
      </c>
      <c r="E84" s="192">
        <f t="shared" si="10"/>
        <v>0.0864582352481899</v>
      </c>
      <c r="F84" s="192">
        <f t="shared" si="10"/>
        <v>0.07713990926293475</v>
      </c>
      <c r="G84" s="192">
        <f t="shared" si="10"/>
        <v>0.1118487300061289</v>
      </c>
      <c r="H84" s="192">
        <f t="shared" si="10"/>
        <v>0.060977264799226064</v>
      </c>
      <c r="I84" s="192">
        <f t="shared" si="10"/>
        <v>0.018452014541789213</v>
      </c>
      <c r="J84" s="192">
        <f t="shared" si="10"/>
        <v>0.08105348554248722</v>
      </c>
      <c r="K84" s="192">
        <f t="shared" si="10"/>
        <v>0.0504381871754394</v>
      </c>
      <c r="L84" s="192">
        <f t="shared" si="10"/>
        <v>0.0635280090958228</v>
      </c>
      <c r="M84" s="192">
        <f t="shared" si="10"/>
        <v>0.08833242243301197</v>
      </c>
      <c r="N84" s="192">
        <f>C31/$M$26</f>
        <v>0.05217330987220476</v>
      </c>
      <c r="O84" s="192">
        <f aca="true" t="shared" si="11" ref="O84:Q84">D31/$M$26</f>
        <v>0.03596609775328753</v>
      </c>
      <c r="P84" s="192">
        <f t="shared" si="11"/>
        <v>0.0307801651818042</v>
      </c>
      <c r="Q84" s="192">
        <f t="shared" si="11"/>
        <v>0.018618891927457262</v>
      </c>
      <c r="R84" s="192">
        <f>G31/$M$26</f>
        <v>0.028028028698889193</v>
      </c>
      <c r="S84" s="188">
        <f>SUM(C84:R84)</f>
        <v>1</v>
      </c>
    </row>
    <row r="85" spans="3:19" s="88" customFormat="1" ht="15">
      <c r="C85" s="213"/>
      <c r="D85" s="213"/>
      <c r="E85" s="213"/>
      <c r="F85" s="213"/>
      <c r="G85" s="213"/>
      <c r="H85" s="213"/>
      <c r="I85" s="213"/>
      <c r="J85" s="213"/>
      <c r="K85" s="213"/>
      <c r="L85" s="213"/>
      <c r="M85" s="213"/>
      <c r="N85" s="213"/>
      <c r="O85" s="213"/>
      <c r="P85" s="213"/>
      <c r="Q85" s="213"/>
      <c r="R85" s="213"/>
      <c r="S85" s="213"/>
    </row>
    <row r="86" spans="2:25" s="52" customFormat="1" ht="15">
      <c r="B86" s="215"/>
      <c r="C86" s="217"/>
      <c r="D86" s="217"/>
      <c r="E86" s="217"/>
      <c r="F86" s="217"/>
      <c r="G86" s="217"/>
      <c r="H86" s="217"/>
      <c r="I86" s="217"/>
      <c r="J86" s="217"/>
      <c r="K86" s="217"/>
      <c r="L86" s="217"/>
      <c r="M86" s="217"/>
      <c r="N86" s="217"/>
      <c r="O86" s="217"/>
      <c r="P86" s="217"/>
      <c r="Q86" s="217"/>
      <c r="R86" s="217"/>
      <c r="S86" s="215"/>
      <c r="T86" s="215"/>
      <c r="U86" s="215"/>
      <c r="V86" s="215"/>
      <c r="W86" s="215"/>
      <c r="X86" s="215"/>
      <c r="Y86" s="215"/>
    </row>
    <row r="87" spans="2:25" s="52" customFormat="1" ht="15">
      <c r="B87" s="215"/>
      <c r="C87" s="216"/>
      <c r="D87" s="216"/>
      <c r="E87" s="215"/>
      <c r="F87" s="215"/>
      <c r="G87" s="215"/>
      <c r="H87" s="215"/>
      <c r="I87" s="215"/>
      <c r="J87" s="215"/>
      <c r="K87" s="215"/>
      <c r="L87" s="215"/>
      <c r="M87" s="215"/>
      <c r="N87" s="215"/>
      <c r="O87" s="215"/>
      <c r="P87" s="215"/>
      <c r="Q87" s="215"/>
      <c r="R87" s="215"/>
      <c r="S87" s="215"/>
      <c r="T87" s="215"/>
      <c r="U87" s="215"/>
      <c r="V87" s="215"/>
      <c r="W87" s="215"/>
      <c r="X87" s="215"/>
      <c r="Y87" s="215"/>
    </row>
    <row r="88" spans="2:25" s="52" customFormat="1" ht="15">
      <c r="B88" s="215"/>
      <c r="C88" s="216"/>
      <c r="D88" s="216"/>
      <c r="E88" s="215"/>
      <c r="F88" s="215"/>
      <c r="G88" s="215"/>
      <c r="H88" s="215"/>
      <c r="I88" s="215"/>
      <c r="J88" s="215"/>
      <c r="K88" s="215"/>
      <c r="L88" s="215"/>
      <c r="M88" s="215"/>
      <c r="N88" s="215"/>
      <c r="O88" s="215"/>
      <c r="P88" s="215"/>
      <c r="Q88" s="215"/>
      <c r="R88" s="215"/>
      <c r="S88" s="215"/>
      <c r="T88" s="215"/>
      <c r="U88" s="215"/>
      <c r="V88" s="215"/>
      <c r="W88" s="215"/>
      <c r="X88" s="215"/>
      <c r="Y88" s="215"/>
    </row>
    <row r="89" spans="2:25" s="52" customFormat="1" ht="15">
      <c r="B89" s="215"/>
      <c r="C89" s="216"/>
      <c r="D89" s="216"/>
      <c r="E89" s="215"/>
      <c r="F89" s="215"/>
      <c r="G89" s="215"/>
      <c r="H89" s="215"/>
      <c r="I89" s="215"/>
      <c r="J89" s="215"/>
      <c r="K89" s="215"/>
      <c r="L89" s="215"/>
      <c r="M89" s="215"/>
      <c r="N89" s="215"/>
      <c r="O89" s="215"/>
      <c r="P89" s="215"/>
      <c r="Q89" s="215"/>
      <c r="R89" s="215"/>
      <c r="S89" s="215"/>
      <c r="T89" s="215"/>
      <c r="U89" s="215"/>
      <c r="V89" s="215"/>
      <c r="W89" s="215"/>
      <c r="X89" s="215"/>
      <c r="Y89" s="215"/>
    </row>
    <row r="90" spans="2:25" s="52" customFormat="1" ht="15">
      <c r="B90" s="215"/>
      <c r="C90" s="216"/>
      <c r="D90" s="216"/>
      <c r="E90" s="215"/>
      <c r="F90" s="215"/>
      <c r="G90" s="215"/>
      <c r="H90" s="215"/>
      <c r="I90" s="215"/>
      <c r="J90" s="215"/>
      <c r="K90" s="215"/>
      <c r="L90" s="215"/>
      <c r="M90" s="215"/>
      <c r="N90" s="215"/>
      <c r="O90" s="215"/>
      <c r="P90" s="215"/>
      <c r="Q90" s="215"/>
      <c r="R90" s="215"/>
      <c r="S90" s="215"/>
      <c r="T90" s="215"/>
      <c r="U90" s="215"/>
      <c r="V90" s="215"/>
      <c r="W90" s="215"/>
      <c r="X90" s="215"/>
      <c r="Y90" s="215"/>
    </row>
    <row r="91" spans="2:25" s="52" customFormat="1" ht="15">
      <c r="B91" s="215"/>
      <c r="C91" s="216"/>
      <c r="D91" s="216"/>
      <c r="E91" s="215"/>
      <c r="F91" s="215"/>
      <c r="G91" s="215"/>
      <c r="H91" s="215"/>
      <c r="I91" s="215"/>
      <c r="J91" s="215"/>
      <c r="K91" s="215"/>
      <c r="L91" s="215"/>
      <c r="M91" s="215"/>
      <c r="N91" s="215"/>
      <c r="O91" s="215"/>
      <c r="P91" s="215"/>
      <c r="Q91" s="215"/>
      <c r="R91" s="215"/>
      <c r="S91" s="215"/>
      <c r="T91" s="215"/>
      <c r="U91" s="215"/>
      <c r="V91" s="215"/>
      <c r="W91" s="215"/>
      <c r="X91" s="215"/>
      <c r="Y91" s="215"/>
    </row>
    <row r="92" spans="2:25" s="52" customFormat="1" ht="15">
      <c r="B92" s="215"/>
      <c r="C92" s="216"/>
      <c r="D92" s="216"/>
      <c r="E92" s="215"/>
      <c r="F92" s="215"/>
      <c r="G92" s="215"/>
      <c r="H92" s="215"/>
      <c r="I92" s="215"/>
      <c r="J92" s="215"/>
      <c r="K92" s="215"/>
      <c r="L92" s="215"/>
      <c r="M92" s="215"/>
      <c r="N92" s="215"/>
      <c r="O92" s="215"/>
      <c r="P92" s="215"/>
      <c r="Q92" s="215"/>
      <c r="R92" s="215"/>
      <c r="S92" s="215"/>
      <c r="T92" s="215"/>
      <c r="U92" s="215"/>
      <c r="V92" s="215"/>
      <c r="W92" s="215"/>
      <c r="X92" s="215"/>
      <c r="Y92" s="215"/>
    </row>
    <row r="93" spans="2:25" s="52" customFormat="1" ht="15">
      <c r="B93" s="215"/>
      <c r="C93" s="216"/>
      <c r="D93" s="216"/>
      <c r="E93" s="215"/>
      <c r="F93" s="215"/>
      <c r="G93" s="215"/>
      <c r="H93" s="215"/>
      <c r="I93" s="215"/>
      <c r="J93" s="215"/>
      <c r="K93" s="215"/>
      <c r="L93" s="215"/>
      <c r="M93" s="215"/>
      <c r="N93" s="215"/>
      <c r="O93" s="215"/>
      <c r="P93" s="215"/>
      <c r="Q93" s="215"/>
      <c r="R93" s="215"/>
      <c r="S93" s="215"/>
      <c r="T93" s="215"/>
      <c r="U93" s="215"/>
      <c r="V93" s="215"/>
      <c r="W93" s="215"/>
      <c r="X93" s="215"/>
      <c r="Y93" s="215"/>
    </row>
    <row r="94" spans="2:25" s="52" customFormat="1" ht="15">
      <c r="B94" s="215"/>
      <c r="C94" s="216"/>
      <c r="D94" s="216"/>
      <c r="E94" s="215"/>
      <c r="F94" s="215"/>
      <c r="G94" s="215"/>
      <c r="H94" s="215"/>
      <c r="I94" s="215"/>
      <c r="J94" s="215"/>
      <c r="K94" s="215"/>
      <c r="L94" s="215"/>
      <c r="M94" s="215"/>
      <c r="N94" s="215"/>
      <c r="O94" s="215"/>
      <c r="P94" s="215"/>
      <c r="Q94" s="215"/>
      <c r="R94" s="215"/>
      <c r="S94" s="215"/>
      <c r="T94" s="215"/>
      <c r="U94" s="215"/>
      <c r="V94" s="215"/>
      <c r="W94" s="215"/>
      <c r="X94" s="215"/>
      <c r="Y94" s="215"/>
    </row>
    <row r="95" spans="2:25" s="52" customFormat="1" ht="15">
      <c r="B95" s="215"/>
      <c r="C95" s="216"/>
      <c r="D95" s="216"/>
      <c r="E95" s="215"/>
      <c r="F95" s="215"/>
      <c r="G95" s="215"/>
      <c r="H95" s="215"/>
      <c r="I95" s="215"/>
      <c r="J95" s="215"/>
      <c r="K95" s="215"/>
      <c r="L95" s="215"/>
      <c r="M95" s="215"/>
      <c r="N95" s="215"/>
      <c r="O95" s="215"/>
      <c r="P95" s="215"/>
      <c r="Q95" s="215"/>
      <c r="R95" s="215"/>
      <c r="S95" s="215"/>
      <c r="T95" s="215"/>
      <c r="U95" s="215"/>
      <c r="V95" s="215"/>
      <c r="W95" s="215"/>
      <c r="X95" s="215"/>
      <c r="Y95" s="215"/>
    </row>
    <row r="96" spans="2:25" s="52" customFormat="1" ht="15">
      <c r="B96" s="215"/>
      <c r="C96" s="216"/>
      <c r="D96" s="216"/>
      <c r="E96" s="215"/>
      <c r="F96" s="215"/>
      <c r="G96" s="215"/>
      <c r="H96" s="215"/>
      <c r="I96" s="215"/>
      <c r="J96" s="215"/>
      <c r="K96" s="215"/>
      <c r="L96" s="215"/>
      <c r="M96" s="215"/>
      <c r="N96" s="215"/>
      <c r="O96" s="215"/>
      <c r="P96" s="215"/>
      <c r="Q96" s="215"/>
      <c r="R96" s="215"/>
      <c r="S96" s="215"/>
      <c r="T96" s="215"/>
      <c r="U96" s="215"/>
      <c r="V96" s="215"/>
      <c r="W96" s="215"/>
      <c r="X96" s="215"/>
      <c r="Y96" s="215"/>
    </row>
    <row r="97" spans="2:25" s="52" customFormat="1" ht="15">
      <c r="B97" s="215"/>
      <c r="C97" s="216"/>
      <c r="D97" s="216"/>
      <c r="E97" s="215"/>
      <c r="F97" s="215"/>
      <c r="G97" s="215"/>
      <c r="H97" s="215"/>
      <c r="I97" s="215"/>
      <c r="J97" s="215"/>
      <c r="K97" s="215"/>
      <c r="L97" s="215"/>
      <c r="M97" s="215"/>
      <c r="N97" s="215"/>
      <c r="O97" s="215"/>
      <c r="P97" s="215"/>
      <c r="Q97" s="215"/>
      <c r="R97" s="215"/>
      <c r="S97" s="215"/>
      <c r="T97" s="215"/>
      <c r="U97" s="215"/>
      <c r="V97" s="215"/>
      <c r="W97" s="215"/>
      <c r="X97" s="215"/>
      <c r="Y97" s="215"/>
    </row>
    <row r="98" spans="2:25" s="52" customFormat="1" ht="15">
      <c r="B98" s="215"/>
      <c r="C98" s="216"/>
      <c r="D98" s="216"/>
      <c r="E98" s="215"/>
      <c r="F98" s="215"/>
      <c r="G98" s="215"/>
      <c r="H98" s="215"/>
      <c r="I98" s="215"/>
      <c r="J98" s="215"/>
      <c r="K98" s="215"/>
      <c r="L98" s="215"/>
      <c r="M98" s="215"/>
      <c r="N98" s="215"/>
      <c r="O98" s="215"/>
      <c r="P98" s="215"/>
      <c r="Q98" s="215"/>
      <c r="R98" s="215"/>
      <c r="S98" s="215"/>
      <c r="T98" s="215"/>
      <c r="U98" s="215"/>
      <c r="V98" s="215"/>
      <c r="W98" s="215"/>
      <c r="X98" s="215"/>
      <c r="Y98" s="215"/>
    </row>
    <row r="99" spans="2:25" s="52" customFormat="1" ht="15">
      <c r="B99" s="215"/>
      <c r="C99" s="216"/>
      <c r="D99" s="216"/>
      <c r="E99" s="215"/>
      <c r="F99" s="215"/>
      <c r="G99" s="215"/>
      <c r="H99" s="215"/>
      <c r="I99" s="215"/>
      <c r="J99" s="215"/>
      <c r="K99" s="215"/>
      <c r="L99" s="215"/>
      <c r="M99" s="215"/>
      <c r="N99" s="215"/>
      <c r="O99" s="215"/>
      <c r="P99" s="215"/>
      <c r="Q99" s="215"/>
      <c r="R99" s="215"/>
      <c r="S99" s="215"/>
      <c r="T99" s="215"/>
      <c r="U99" s="215"/>
      <c r="V99" s="215"/>
      <c r="W99" s="215"/>
      <c r="X99" s="215"/>
      <c r="Y99" s="215"/>
    </row>
    <row r="100" spans="2:25" s="52" customFormat="1" ht="15">
      <c r="B100" s="215"/>
      <c r="C100" s="216"/>
      <c r="D100" s="216"/>
      <c r="E100" s="215"/>
      <c r="F100" s="215"/>
      <c r="G100" s="215"/>
      <c r="H100" s="215"/>
      <c r="I100" s="215"/>
      <c r="J100" s="215"/>
      <c r="K100" s="215"/>
      <c r="L100" s="215"/>
      <c r="M100" s="215"/>
      <c r="N100" s="215"/>
      <c r="O100" s="215"/>
      <c r="P100" s="215"/>
      <c r="Q100" s="215"/>
      <c r="R100" s="215"/>
      <c r="S100" s="215"/>
      <c r="T100" s="215"/>
      <c r="U100" s="215"/>
      <c r="V100" s="215"/>
      <c r="W100" s="215"/>
      <c r="X100" s="215"/>
      <c r="Y100" s="215"/>
    </row>
    <row r="101" spans="2:25" s="52" customFormat="1" ht="15">
      <c r="B101" s="215"/>
      <c r="C101" s="216"/>
      <c r="D101" s="216"/>
      <c r="E101" s="215"/>
      <c r="F101" s="215"/>
      <c r="G101" s="215"/>
      <c r="H101" s="215"/>
      <c r="I101" s="215"/>
      <c r="J101" s="215"/>
      <c r="K101" s="215"/>
      <c r="L101" s="215"/>
      <c r="M101" s="215"/>
      <c r="N101" s="215"/>
      <c r="O101" s="215"/>
      <c r="P101" s="215"/>
      <c r="Q101" s="215"/>
      <c r="R101" s="215"/>
      <c r="S101" s="215"/>
      <c r="T101" s="215"/>
      <c r="U101" s="215"/>
      <c r="V101" s="215"/>
      <c r="W101" s="215"/>
      <c r="X101" s="215"/>
      <c r="Y101" s="215"/>
    </row>
    <row r="102" spans="2:25" s="52" customFormat="1" ht="15">
      <c r="B102" s="215"/>
      <c r="C102" s="216"/>
      <c r="D102" s="216"/>
      <c r="E102" s="215"/>
      <c r="F102" s="215"/>
      <c r="G102" s="215"/>
      <c r="H102" s="215"/>
      <c r="I102" s="215"/>
      <c r="J102" s="215"/>
      <c r="K102" s="215"/>
      <c r="L102" s="215"/>
      <c r="M102" s="215"/>
      <c r="N102" s="215"/>
      <c r="O102" s="215"/>
      <c r="P102" s="215"/>
      <c r="Q102" s="215"/>
      <c r="R102" s="215"/>
      <c r="S102" s="215"/>
      <c r="T102" s="215"/>
      <c r="U102" s="215"/>
      <c r="V102" s="215"/>
      <c r="W102" s="215"/>
      <c r="X102" s="215"/>
      <c r="Y102" s="215"/>
    </row>
    <row r="103" spans="2:25" s="52" customFormat="1" ht="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row>
    <row r="104" spans="2:25" s="52" customFormat="1" ht="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row>
    <row r="105" spans="2:25" s="52" customFormat="1" ht="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row>
    <row r="106" spans="2:25" s="52" customFormat="1" ht="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row>
    <row r="107" spans="2:25" s="52" customFormat="1" ht="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row>
    <row r="108" spans="2:25" s="52" customFormat="1" ht="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row>
    <row r="109" spans="2:25" s="52" customFormat="1" ht="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row>
    <row r="110" spans="2:25" s="52" customFormat="1" ht="1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row>
    <row r="111" spans="2:25" s="52" customFormat="1" ht="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row>
    <row r="112" spans="2:25" s="52" customFormat="1" ht="1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row>
    <row r="113" spans="2:25" s="52" customFormat="1" ht="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row>
    <row r="114" spans="2:25" s="52" customFormat="1" ht="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row>
    <row r="115" spans="2:25" ht="15">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row>
    <row r="116" spans="2:25" ht="15">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row>
  </sheetData>
  <mergeCells count="10">
    <mergeCell ref="A1:N1"/>
    <mergeCell ref="M26:N27"/>
    <mergeCell ref="H26:H27"/>
    <mergeCell ref="C26:G26"/>
    <mergeCell ref="C3:M3"/>
    <mergeCell ref="A3:A4"/>
    <mergeCell ref="B3:B4"/>
    <mergeCell ref="A26:A27"/>
    <mergeCell ref="B26:B27"/>
    <mergeCell ref="K26:L27"/>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49"/>
  <sheetViews>
    <sheetView showGridLines="0" zoomScale="80" zoomScaleNormal="80" workbookViewId="0" topLeftCell="A1">
      <selection activeCell="A45" sqref="A45:K48"/>
    </sheetView>
  </sheetViews>
  <sheetFormatPr defaultColWidth="9.140625" defaultRowHeight="15"/>
  <sheetData>
    <row r="2" ht="18.75">
      <c r="A2" s="133"/>
    </row>
    <row r="4" ht="18.75">
      <c r="X4" s="170"/>
    </row>
    <row r="5" ht="18.75">
      <c r="X5" s="170"/>
    </row>
    <row r="45" spans="1:11" ht="15">
      <c r="A45" s="244"/>
      <c r="B45" s="244"/>
      <c r="C45" s="244"/>
      <c r="D45" s="244"/>
      <c r="E45" s="244"/>
      <c r="F45" s="244"/>
      <c r="G45" s="244"/>
      <c r="H45" s="244"/>
      <c r="I45" s="244"/>
      <c r="J45" s="244"/>
      <c r="K45" s="244"/>
    </row>
    <row r="46" spans="1:11" ht="15">
      <c r="A46" s="244"/>
      <c r="B46" s="244"/>
      <c r="C46" s="244"/>
      <c r="D46" s="244"/>
      <c r="E46" s="244"/>
      <c r="F46" s="244"/>
      <c r="G46" s="244"/>
      <c r="H46" s="244"/>
      <c r="I46" s="244"/>
      <c r="J46" s="244"/>
      <c r="K46" s="244"/>
    </row>
    <row r="47" spans="1:11" ht="15">
      <c r="A47" s="244"/>
      <c r="B47" s="244"/>
      <c r="C47" s="244"/>
      <c r="D47" s="244"/>
      <c r="E47" s="244"/>
      <c r="F47" s="244"/>
      <c r="G47" s="244"/>
      <c r="H47" s="244"/>
      <c r="I47" s="244"/>
      <c r="J47" s="244"/>
      <c r="K47" s="244"/>
    </row>
    <row r="48" spans="1:11" ht="15">
      <c r="A48" s="244"/>
      <c r="B48" s="244"/>
      <c r="C48" s="244"/>
      <c r="D48" s="244"/>
      <c r="E48" s="244"/>
      <c r="F48" s="244"/>
      <c r="G48" s="244"/>
      <c r="H48" s="244"/>
      <c r="I48" s="244"/>
      <c r="J48" s="244"/>
      <c r="K48" s="244"/>
    </row>
    <row r="87" spans="1:24" ht="15">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row>
    <row r="88" spans="1:24" ht="1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row>
    <row r="89" spans="1:24" ht="1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row>
    <row r="90" spans="1:24" ht="15">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row>
    <row r="91" spans="1:24" ht="15">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row>
    <row r="92" spans="1:24" ht="1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row>
    <row r="93" spans="1:24" ht="1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row>
    <row r="94" spans="1:24" ht="15">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row>
    <row r="95" spans="1:24" ht="15">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row>
    <row r="96" spans="1:24" ht="15">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row>
    <row r="97" spans="1:24" ht="15">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row>
    <row r="98" spans="1:24" ht="15">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row>
    <row r="99" spans="1:24" ht="15">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row>
    <row r="100" spans="1:24" ht="15">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row>
    <row r="101" spans="1:24" ht="15">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row>
    <row r="102" spans="1:24" ht="15">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row>
    <row r="103" spans="1:24" ht="15">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row>
    <row r="104" spans="1:24" ht="15">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row>
    <row r="105" spans="1:24" ht="15">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row>
    <row r="106" spans="1:24" ht="15">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row>
    <row r="107" spans="1:24" ht="15">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row>
    <row r="108" spans="1:24" ht="15">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row>
    <row r="109" spans="1:24" ht="15">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row>
    <row r="110" spans="1:24" ht="15">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row>
    <row r="111" spans="1:24" ht="15">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row>
    <row r="112" spans="1:24" ht="15">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row>
    <row r="113" spans="1:24" ht="15">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row>
    <row r="114" spans="1:24" ht="15">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row>
    <row r="115" spans="1:24" ht="15">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row>
    <row r="116" spans="1:24" ht="15">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row>
    <row r="117" spans="1:24" ht="15">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row>
    <row r="118" spans="1:24" ht="15">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row>
    <row r="119" spans="1:24" ht="15">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row>
    <row r="120" spans="1:24" ht="15">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row>
    <row r="121" spans="1:24" ht="15">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row>
    <row r="122" spans="1:24" ht="15">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row>
    <row r="123" spans="1:24" ht="15">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row>
    <row r="124" spans="1:24" ht="15">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row>
    <row r="125" spans="1:24" ht="15">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row>
    <row r="126" spans="1:24" ht="15">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row>
    <row r="127" spans="1:24" ht="15">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row>
    <row r="128" spans="1:24" ht="15">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row>
    <row r="129" spans="1:24" ht="15">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row>
    <row r="130" spans="1:24" ht="15">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row>
    <row r="131" spans="1:24" ht="15">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row>
    <row r="132" spans="1:24" ht="1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row>
    <row r="133" spans="1:24" ht="15">
      <c r="A133" s="168"/>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row>
    <row r="134" spans="1:24" ht="15">
      <c r="A134" s="168"/>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row>
    <row r="135" spans="1:24" ht="15">
      <c r="A135" s="168"/>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row>
    <row r="136" spans="1:24" ht="15">
      <c r="A136" s="168"/>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row>
    <row r="137" spans="1:24" ht="15">
      <c r="A137" s="168"/>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row>
    <row r="138" spans="1:24" ht="15">
      <c r="A138" s="168"/>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row>
    <row r="139" spans="1:24" ht="15">
      <c r="A139" s="168"/>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row>
    <row r="140" spans="1:24" ht="15">
      <c r="A140" s="168"/>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row>
    <row r="141" spans="1:24" ht="15">
      <c r="A141" s="168"/>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row>
    <row r="142" spans="1:24" ht="15">
      <c r="A142" s="168"/>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row>
    <row r="143" spans="1:24" ht="15">
      <c r="A143" s="168"/>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row>
    <row r="144" spans="1:24" ht="15">
      <c r="A144" s="168"/>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row>
    <row r="145" spans="1:24" ht="15">
      <c r="A145" s="168"/>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row>
    <row r="146" spans="1:24" ht="15">
      <c r="A146" s="168"/>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row>
    <row r="147" spans="1:24" ht="15">
      <c r="A147" s="168"/>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row>
    <row r="148" spans="1:24" ht="15">
      <c r="A148" s="168"/>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row>
    <row r="149" spans="1:24" ht="15">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row>
  </sheetData>
  <printOptions horizontalCentered="1" verticalCentered="1"/>
  <pageMargins left="0.6299212598425197" right="0.6299212598425197" top="0" bottom="0" header="0.31496062992125984" footer="0.31496062992125984"/>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90" zoomScaleNormal="90" workbookViewId="0" topLeftCell="A1">
      <selection activeCell="H39" sqref="H39"/>
    </sheetView>
  </sheetViews>
  <sheetFormatPr defaultColWidth="6.8515625" defaultRowHeight="15"/>
  <cols>
    <col min="1" max="1" width="5.57421875" style="25" customWidth="1"/>
    <col min="2" max="2" width="19.140625" style="25" customWidth="1"/>
    <col min="3" max="6" width="13.28125" style="25" customWidth="1"/>
    <col min="7" max="16384" width="6.8515625" style="25" customWidth="1"/>
  </cols>
  <sheetData>
    <row r="1" spans="1:6" ht="23.25" customHeight="1">
      <c r="A1" s="271" t="s">
        <v>216</v>
      </c>
      <c r="B1" s="271"/>
      <c r="C1" s="271"/>
      <c r="D1" s="271"/>
      <c r="E1" s="271"/>
      <c r="F1" s="271"/>
    </row>
    <row r="2" spans="3:6" ht="13.5" thickBot="1">
      <c r="C2" s="36"/>
      <c r="F2" s="41" t="s">
        <v>0</v>
      </c>
    </row>
    <row r="3" spans="1:10" ht="59.25" customHeight="1">
      <c r="A3" s="92" t="s">
        <v>1</v>
      </c>
      <c r="B3" s="93" t="s">
        <v>33</v>
      </c>
      <c r="C3" s="256" t="s">
        <v>34</v>
      </c>
      <c r="D3" s="256" t="s">
        <v>35</v>
      </c>
      <c r="E3" s="256" t="s">
        <v>36</v>
      </c>
      <c r="F3" s="94" t="s">
        <v>37</v>
      </c>
      <c r="J3" s="162"/>
    </row>
    <row r="4" spans="1:7" ht="15">
      <c r="A4" s="96"/>
      <c r="B4" s="97" t="s">
        <v>38</v>
      </c>
      <c r="C4" s="196">
        <f>'[3]2'!C4</f>
        <v>2490139</v>
      </c>
      <c r="D4" s="196">
        <f>'[3]2'!D4</f>
        <v>654937</v>
      </c>
      <c r="E4" s="196">
        <f>'[3]2'!E4</f>
        <v>1820918</v>
      </c>
      <c r="F4" s="205">
        <f>'[3]2'!F4</f>
        <v>669221</v>
      </c>
      <c r="G4" s="37"/>
    </row>
    <row r="5" spans="1:7" ht="15">
      <c r="A5" s="98">
        <v>1</v>
      </c>
      <c r="B5" s="39" t="s">
        <v>73</v>
      </c>
      <c r="C5" s="361">
        <f>'[3]2'!C5</f>
        <v>251050</v>
      </c>
      <c r="D5" s="361">
        <f>'[3]2'!D5</f>
        <v>93243</v>
      </c>
      <c r="E5" s="361">
        <f>'[3]2'!E5</f>
        <v>170901</v>
      </c>
      <c r="F5" s="362">
        <f>'[3]2'!F5</f>
        <v>80149</v>
      </c>
      <c r="G5" s="37"/>
    </row>
    <row r="6" spans="1:7" ht="15">
      <c r="A6" s="98">
        <v>2</v>
      </c>
      <c r="B6" s="39" t="s">
        <v>3</v>
      </c>
      <c r="C6" s="361">
        <f>'[3]2'!C6</f>
        <v>334471</v>
      </c>
      <c r="D6" s="361">
        <f>'[3]2'!D6</f>
        <v>102229</v>
      </c>
      <c r="E6" s="361">
        <f>'[3]2'!E6</f>
        <v>240742</v>
      </c>
      <c r="F6" s="362">
        <f>'[3]2'!F6</f>
        <v>93729</v>
      </c>
      <c r="G6" s="37"/>
    </row>
    <row r="7" spans="1:7" ht="15">
      <c r="A7" s="98">
        <v>3</v>
      </c>
      <c r="B7" s="39" t="s">
        <v>4</v>
      </c>
      <c r="C7" s="361">
        <f>'[3]2'!C7</f>
        <v>258011</v>
      </c>
      <c r="D7" s="361">
        <f>'[3]2'!D7</f>
        <v>54440</v>
      </c>
      <c r="E7" s="361">
        <f>'[3]2'!E7</f>
        <v>201024</v>
      </c>
      <c r="F7" s="362">
        <f>'[3]2'!F7</f>
        <v>56987</v>
      </c>
      <c r="G7" s="37"/>
    </row>
    <row r="8" spans="1:7" ht="15">
      <c r="A8" s="98">
        <v>4</v>
      </c>
      <c r="B8" s="39" t="s">
        <v>5</v>
      </c>
      <c r="C8" s="361">
        <f>'[3]2'!C8</f>
        <v>230203</v>
      </c>
      <c r="D8" s="361">
        <f>'[3]2'!D8</f>
        <v>14639</v>
      </c>
      <c r="E8" s="361">
        <f>'[3]2'!E8</f>
        <v>155212</v>
      </c>
      <c r="F8" s="362">
        <f>'[3]2'!F8</f>
        <v>74991</v>
      </c>
      <c r="G8" s="37"/>
    </row>
    <row r="9" spans="1:7" ht="15">
      <c r="A9" s="98">
        <v>5</v>
      </c>
      <c r="B9" s="39" t="s">
        <v>7</v>
      </c>
      <c r="C9" s="361">
        <f>'[3]2'!C9</f>
        <v>333782</v>
      </c>
      <c r="D9" s="361">
        <f>'[3]2'!D9</f>
        <v>149643</v>
      </c>
      <c r="E9" s="361">
        <f>'[3]2'!E9</f>
        <v>264085</v>
      </c>
      <c r="F9" s="362">
        <f>'[3]2'!F9</f>
        <v>69697</v>
      </c>
      <c r="G9" s="37"/>
    </row>
    <row r="10" spans="1:7" ht="15">
      <c r="A10" s="98">
        <v>6</v>
      </c>
      <c r="B10" s="39" t="s">
        <v>6</v>
      </c>
      <c r="C10" s="361">
        <f>'[3]2'!C10</f>
        <v>181970</v>
      </c>
      <c r="D10" s="361">
        <f>'[3]2'!D10</f>
        <v>89986</v>
      </c>
      <c r="E10" s="361">
        <f>'[3]2'!E10</f>
        <v>129838</v>
      </c>
      <c r="F10" s="362">
        <f>'[3]2'!F10</f>
        <v>52132</v>
      </c>
      <c r="G10" s="37"/>
    </row>
    <row r="11" spans="1:7" ht="15">
      <c r="A11" s="98">
        <v>7</v>
      </c>
      <c r="B11" s="39" t="s">
        <v>243</v>
      </c>
      <c r="C11" s="361">
        <f>'[3]2'!C11</f>
        <v>55065</v>
      </c>
      <c r="D11" s="361">
        <f>'[3]2'!D11</f>
        <v>13518</v>
      </c>
      <c r="E11" s="361">
        <f>'[3]2'!E11</f>
        <v>39111</v>
      </c>
      <c r="F11" s="362">
        <f>'[3]2'!F11</f>
        <v>15954</v>
      </c>
      <c r="G11" s="37"/>
    </row>
    <row r="12" spans="1:7" ht="15">
      <c r="A12" s="98">
        <v>8</v>
      </c>
      <c r="B12" s="39" t="s">
        <v>8</v>
      </c>
      <c r="C12" s="361">
        <f>'[3]2'!C12</f>
        <v>241882</v>
      </c>
      <c r="D12" s="361">
        <f>'[3]2'!D12</f>
        <v>44681</v>
      </c>
      <c r="E12" s="361">
        <f>'[3]2'!E12</f>
        <v>179235</v>
      </c>
      <c r="F12" s="362">
        <f>'[3]2'!F12</f>
        <v>62647</v>
      </c>
      <c r="G12" s="37"/>
    </row>
    <row r="13" spans="1:7" ht="15">
      <c r="A13" s="98">
        <v>9</v>
      </c>
      <c r="B13" s="39" t="s">
        <v>31</v>
      </c>
      <c r="C13" s="361">
        <f>'[3]2'!C13</f>
        <v>150519</v>
      </c>
      <c r="D13" s="361">
        <f>'[3]2'!D13</f>
        <v>33222</v>
      </c>
      <c r="E13" s="361">
        <f>'[3]2'!E13</f>
        <v>108979</v>
      </c>
      <c r="F13" s="362">
        <f>'[3]2'!F13</f>
        <v>41540</v>
      </c>
      <c r="G13" s="37"/>
    </row>
    <row r="14" spans="1:7" ht="15">
      <c r="A14" s="98">
        <v>10</v>
      </c>
      <c r="B14" s="39" t="s">
        <v>229</v>
      </c>
      <c r="C14" s="361">
        <f>'[3]2'!C14</f>
        <v>189582</v>
      </c>
      <c r="D14" s="361">
        <f>'[3]2'!D14</f>
        <v>37378</v>
      </c>
      <c r="E14" s="361">
        <f>'[3]2'!E14</f>
        <v>142178</v>
      </c>
      <c r="F14" s="362">
        <f>'[3]2'!F14</f>
        <v>47404</v>
      </c>
      <c r="G14" s="37"/>
    </row>
    <row r="15" spans="1:7" ht="15">
      <c r="A15" s="98">
        <v>11</v>
      </c>
      <c r="B15" s="39" t="s">
        <v>232</v>
      </c>
      <c r="C15" s="361">
        <f>'[3]2'!C15</f>
        <v>263604</v>
      </c>
      <c r="D15" s="361">
        <f>'[3]2'!D15</f>
        <v>21958</v>
      </c>
      <c r="E15" s="361">
        <f>'[3]2'!E15</f>
        <v>189613</v>
      </c>
      <c r="F15" s="362">
        <f>'[3]2'!F15</f>
        <v>73991</v>
      </c>
      <c r="G15" s="37"/>
    </row>
    <row r="16" spans="1:7" ht="15">
      <c r="A16" s="96"/>
      <c r="B16" s="97" t="s">
        <v>39</v>
      </c>
      <c r="C16" s="196">
        <f>'[3]2'!C16</f>
        <v>494088</v>
      </c>
      <c r="D16" s="196">
        <f>'[3]2'!D16</f>
        <v>13899</v>
      </c>
      <c r="E16" s="196">
        <f>'[3]2'!E16</f>
        <v>349659</v>
      </c>
      <c r="F16" s="205">
        <f>'[3]2'!F16</f>
        <v>144429</v>
      </c>
      <c r="G16" s="37"/>
    </row>
    <row r="17" spans="1:7" ht="15">
      <c r="A17" s="98">
        <v>12</v>
      </c>
      <c r="B17" s="39" t="s">
        <v>28</v>
      </c>
      <c r="C17" s="361">
        <f>'[3]2'!C17</f>
        <v>155697</v>
      </c>
      <c r="D17" s="361">
        <f>'[3]2'!D17</f>
        <v>0</v>
      </c>
      <c r="E17" s="361">
        <f>'[3]2'!E17</f>
        <v>100600</v>
      </c>
      <c r="F17" s="362">
        <f>'[3]2'!F17</f>
        <v>55097</v>
      </c>
      <c r="G17" s="37"/>
    </row>
    <row r="18" spans="1:7" ht="15">
      <c r="A18" s="98">
        <v>13</v>
      </c>
      <c r="B18" s="39" t="s">
        <v>26</v>
      </c>
      <c r="C18" s="361">
        <f>'[3]2'!C18</f>
        <v>107331</v>
      </c>
      <c r="D18" s="361">
        <f>'[3]2'!D18</f>
        <v>9241</v>
      </c>
      <c r="E18" s="361">
        <f>'[3]2'!E18</f>
        <v>84882</v>
      </c>
      <c r="F18" s="362">
        <f>'[3]2'!F18</f>
        <v>22449</v>
      </c>
      <c r="G18" s="37"/>
    </row>
    <row r="19" spans="1:7" ht="15">
      <c r="A19" s="98">
        <v>14</v>
      </c>
      <c r="B19" s="39" t="s">
        <v>29</v>
      </c>
      <c r="C19" s="361">
        <f>'[3]2'!C19</f>
        <v>91855</v>
      </c>
      <c r="D19" s="361">
        <f>'[3]2'!D19</f>
        <v>4369</v>
      </c>
      <c r="E19" s="361">
        <f>'[3]2'!E19</f>
        <v>75379</v>
      </c>
      <c r="F19" s="362">
        <f>'[3]2'!F19</f>
        <v>16476</v>
      </c>
      <c r="G19" s="37"/>
    </row>
    <row r="20" spans="1:7" ht="15">
      <c r="A20" s="98">
        <v>15</v>
      </c>
      <c r="B20" s="39" t="s">
        <v>30</v>
      </c>
      <c r="C20" s="361">
        <f>'[3]2'!C20</f>
        <v>55563</v>
      </c>
      <c r="D20" s="361">
        <f>'[3]2'!D20</f>
        <v>87</v>
      </c>
      <c r="E20" s="361">
        <f>'[3]2'!E20</f>
        <v>31703</v>
      </c>
      <c r="F20" s="362">
        <f>'[3]2'!F20</f>
        <v>23860</v>
      </c>
      <c r="G20" s="37"/>
    </row>
    <row r="21" spans="1:7" ht="15">
      <c r="A21" s="98">
        <v>16</v>
      </c>
      <c r="B21" s="149" t="s">
        <v>230</v>
      </c>
      <c r="C21" s="361">
        <f>'[3]2'!C21</f>
        <v>83642</v>
      </c>
      <c r="D21" s="361">
        <f>'[3]2'!D21</f>
        <v>202</v>
      </c>
      <c r="E21" s="361">
        <f>'[3]2'!E21</f>
        <v>57095</v>
      </c>
      <c r="F21" s="362">
        <f>'[3]2'!F21</f>
        <v>26547</v>
      </c>
      <c r="G21" s="37"/>
    </row>
    <row r="22" spans="1:7" ht="13.5" thickBot="1">
      <c r="A22" s="99"/>
      <c r="B22" s="100" t="s">
        <v>11</v>
      </c>
      <c r="C22" s="198">
        <f>'[3]2'!C22</f>
        <v>2984227</v>
      </c>
      <c r="D22" s="198">
        <f>'[3]2'!D22</f>
        <v>668836</v>
      </c>
      <c r="E22" s="198">
        <f>'[3]2'!E22</f>
        <v>2170577</v>
      </c>
      <c r="F22" s="199">
        <f>'[3]2'!F22</f>
        <v>813650</v>
      </c>
      <c r="G22" s="37"/>
    </row>
    <row r="45" spans="1:11" ht="15">
      <c r="A45" s="234"/>
      <c r="B45" s="234"/>
      <c r="C45" s="234"/>
      <c r="D45" s="234"/>
      <c r="E45" s="234"/>
      <c r="F45" s="234"/>
      <c r="G45" s="234"/>
      <c r="H45" s="234"/>
      <c r="I45" s="234"/>
      <c r="J45" s="234"/>
      <c r="K45" s="234"/>
    </row>
    <row r="46" spans="1:11" ht="15">
      <c r="A46" s="234"/>
      <c r="B46" s="234"/>
      <c r="C46" s="234"/>
      <c r="D46" s="234"/>
      <c r="E46" s="234"/>
      <c r="F46" s="234"/>
      <c r="G46" s="234"/>
      <c r="H46" s="234"/>
      <c r="I46" s="234"/>
      <c r="J46" s="234"/>
      <c r="K46" s="234"/>
    </row>
    <row r="47" spans="1:11" ht="15">
      <c r="A47" s="234"/>
      <c r="B47" s="234"/>
      <c r="C47" s="234"/>
      <c r="D47" s="234"/>
      <c r="E47" s="234"/>
      <c r="F47" s="234"/>
      <c r="G47" s="234"/>
      <c r="H47" s="234"/>
      <c r="I47" s="234"/>
      <c r="J47" s="234"/>
      <c r="K47" s="234"/>
    </row>
    <row r="48" spans="1:11" ht="15">
      <c r="A48" s="234"/>
      <c r="B48" s="234"/>
      <c r="C48" s="234"/>
      <c r="D48" s="234"/>
      <c r="E48" s="234"/>
      <c r="F48" s="234"/>
      <c r="G48" s="234"/>
      <c r="H48" s="234"/>
      <c r="I48" s="234"/>
      <c r="J48" s="234"/>
      <c r="K48" s="234"/>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80" zoomScaleNormal="80" workbookViewId="0" topLeftCell="A1">
      <selection activeCell="J27" sqref="J27"/>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287" t="s">
        <v>217</v>
      </c>
      <c r="B1" s="287"/>
      <c r="C1" s="287"/>
      <c r="D1" s="287"/>
      <c r="E1" s="287"/>
      <c r="F1" s="287"/>
      <c r="G1" s="40"/>
      <c r="H1" s="40"/>
    </row>
    <row r="2" spans="5:6" ht="13.5" thickBot="1">
      <c r="E2" s="41"/>
      <c r="F2" s="41" t="s">
        <v>0</v>
      </c>
    </row>
    <row r="3" spans="1:6" ht="55.5" customHeight="1">
      <c r="A3" s="44" t="s">
        <v>1</v>
      </c>
      <c r="B3" s="156" t="s">
        <v>223</v>
      </c>
      <c r="C3" s="255" t="s">
        <v>34</v>
      </c>
      <c r="D3" s="255" t="s">
        <v>35</v>
      </c>
      <c r="E3" s="255" t="s">
        <v>36</v>
      </c>
      <c r="F3" s="45" t="s">
        <v>37</v>
      </c>
    </row>
    <row r="4" spans="1:7" ht="15" customHeight="1">
      <c r="A4" s="46">
        <v>1</v>
      </c>
      <c r="B4" s="43" t="s">
        <v>12</v>
      </c>
      <c r="C4" s="141">
        <f>'[3]3'!C4</f>
        <v>211144</v>
      </c>
      <c r="D4" s="141">
        <f>'[3]3'!D4</f>
        <v>10667</v>
      </c>
      <c r="E4" s="141">
        <f>'[3]3'!E4</f>
        <v>153933</v>
      </c>
      <c r="F4" s="208">
        <f>'[3]3'!F4</f>
        <v>57211</v>
      </c>
      <c r="G4" s="42"/>
    </row>
    <row r="5" spans="1:7" ht="15" customHeight="1">
      <c r="A5" s="46">
        <v>2</v>
      </c>
      <c r="B5" s="43" t="s">
        <v>13</v>
      </c>
      <c r="C5" s="141">
        <f>'[3]3'!C5</f>
        <v>225123</v>
      </c>
      <c r="D5" s="141">
        <f>'[3]3'!D5</f>
        <v>9493</v>
      </c>
      <c r="E5" s="141">
        <f>'[3]3'!E5</f>
        <v>166000</v>
      </c>
      <c r="F5" s="208">
        <f>'[3]3'!F5</f>
        <v>59123</v>
      </c>
      <c r="G5" s="42"/>
    </row>
    <row r="6" spans="1:7" ht="15" customHeight="1">
      <c r="A6" s="46">
        <v>3</v>
      </c>
      <c r="B6" s="43" t="s">
        <v>14</v>
      </c>
      <c r="C6" s="141">
        <f>'[3]3'!C6</f>
        <v>218074</v>
      </c>
      <c r="D6" s="141">
        <f>'[3]3'!D6</f>
        <v>29895</v>
      </c>
      <c r="E6" s="141">
        <f>'[3]3'!E6</f>
        <v>159671</v>
      </c>
      <c r="F6" s="208">
        <f>'[3]3'!F6</f>
        <v>58403</v>
      </c>
      <c r="G6" s="42"/>
    </row>
    <row r="7" spans="1:7" ht="15" customHeight="1">
      <c r="A7" s="46">
        <v>4</v>
      </c>
      <c r="B7" s="43" t="s">
        <v>202</v>
      </c>
      <c r="C7" s="141">
        <f>'[3]3'!C7</f>
        <v>0</v>
      </c>
      <c r="D7" s="141">
        <f>'[3]3'!D7</f>
        <v>0</v>
      </c>
      <c r="E7" s="141">
        <f>'[3]3'!E7</f>
        <v>0</v>
      </c>
      <c r="F7" s="208">
        <f>'[3]3'!F7</f>
        <v>0</v>
      </c>
      <c r="G7" s="42"/>
    </row>
    <row r="8" spans="1:7" ht="15" customHeight="1">
      <c r="A8" s="46">
        <v>5</v>
      </c>
      <c r="B8" s="43" t="s">
        <v>15</v>
      </c>
      <c r="C8" s="141">
        <f>'[3]3'!C8</f>
        <v>62876</v>
      </c>
      <c r="D8" s="141">
        <f>'[3]3'!D8</f>
        <v>62885</v>
      </c>
      <c r="E8" s="141">
        <f>'[3]3'!E8</f>
        <v>47112</v>
      </c>
      <c r="F8" s="208">
        <f>'[3]3'!F8</f>
        <v>15764</v>
      </c>
      <c r="G8" s="42"/>
    </row>
    <row r="9" spans="1:7" ht="15" customHeight="1">
      <c r="A9" s="46">
        <v>6</v>
      </c>
      <c r="B9" s="43" t="s">
        <v>16</v>
      </c>
      <c r="C9" s="141">
        <f>'[3]3'!C9</f>
        <v>61</v>
      </c>
      <c r="D9" s="141">
        <f>'[3]3'!D9</f>
        <v>5</v>
      </c>
      <c r="E9" s="141">
        <f>'[3]3'!E9</f>
        <v>45</v>
      </c>
      <c r="F9" s="208">
        <f>'[3]3'!F9</f>
        <v>16</v>
      </c>
      <c r="G9" s="42"/>
    </row>
    <row r="10" spans="1:7" ht="15" customHeight="1">
      <c r="A10" s="46">
        <v>7</v>
      </c>
      <c r="B10" s="43" t="s">
        <v>17</v>
      </c>
      <c r="C10" s="141">
        <f>'[3]3'!C10</f>
        <v>25695</v>
      </c>
      <c r="D10" s="141">
        <f>'[3]3'!D10</f>
        <v>13330</v>
      </c>
      <c r="E10" s="141">
        <f>'[3]3'!E10</f>
        <v>18112</v>
      </c>
      <c r="F10" s="208">
        <f>'[3]3'!F10</f>
        <v>7583</v>
      </c>
      <c r="G10" s="42"/>
    </row>
    <row r="11" spans="1:7" ht="15" customHeight="1">
      <c r="A11" s="46">
        <v>8</v>
      </c>
      <c r="B11" s="43" t="s">
        <v>203</v>
      </c>
      <c r="C11" s="141">
        <f>'[3]3'!C11</f>
        <v>217653</v>
      </c>
      <c r="D11" s="141">
        <f>'[3]3'!D11</f>
        <v>115818</v>
      </c>
      <c r="E11" s="141">
        <f>'[3]3'!E11</f>
        <v>155204</v>
      </c>
      <c r="F11" s="208">
        <f>'[3]3'!F11</f>
        <v>62449</v>
      </c>
      <c r="G11" s="42"/>
    </row>
    <row r="12" spans="1:7" ht="15" customHeight="1">
      <c r="A12" s="46">
        <v>9</v>
      </c>
      <c r="B12" s="43" t="s">
        <v>204</v>
      </c>
      <c r="C12" s="141">
        <f>'[3]3'!C12</f>
        <v>337994</v>
      </c>
      <c r="D12" s="141">
        <f>'[3]3'!D12</f>
        <v>110167</v>
      </c>
      <c r="E12" s="141">
        <f>'[3]3'!E12</f>
        <v>228526</v>
      </c>
      <c r="F12" s="208">
        <f>'[3]3'!F12</f>
        <v>109468</v>
      </c>
      <c r="G12" s="42"/>
    </row>
    <row r="13" spans="1:7" ht="15" customHeight="1">
      <c r="A13" s="46">
        <v>10</v>
      </c>
      <c r="B13" s="43" t="s">
        <v>18</v>
      </c>
      <c r="C13" s="141">
        <f>'[3]3'!C13</f>
        <v>1043679</v>
      </c>
      <c r="D13" s="141">
        <f>'[3]3'!D13</f>
        <v>226660</v>
      </c>
      <c r="E13" s="141">
        <f>'[3]3'!E13</f>
        <v>786063</v>
      </c>
      <c r="F13" s="208">
        <f>'[3]3'!F13</f>
        <v>257616</v>
      </c>
      <c r="G13" s="42"/>
    </row>
    <row r="14" spans="1:7" ht="15" customHeight="1">
      <c r="A14" s="46">
        <v>11</v>
      </c>
      <c r="B14" s="43" t="s">
        <v>205</v>
      </c>
      <c r="C14" s="141">
        <f>'[3]3'!C14</f>
        <v>5300</v>
      </c>
      <c r="D14" s="141">
        <f>'[3]3'!D14</f>
        <v>5254</v>
      </c>
      <c r="E14" s="141">
        <f>'[3]3'!E14</f>
        <v>3976</v>
      </c>
      <c r="F14" s="208">
        <f>'[3]3'!F14</f>
        <v>1324</v>
      </c>
      <c r="G14" s="42"/>
    </row>
    <row r="15" spans="1:7" ht="15" customHeight="1">
      <c r="A15" s="46">
        <v>12</v>
      </c>
      <c r="B15" s="43" t="s">
        <v>19</v>
      </c>
      <c r="C15" s="141">
        <f>'[3]3'!C15</f>
        <v>129</v>
      </c>
      <c r="D15" s="141">
        <f>'[3]3'!D15</f>
        <v>153</v>
      </c>
      <c r="E15" s="141">
        <f>'[3]3'!E15</f>
        <v>97</v>
      </c>
      <c r="F15" s="208">
        <f>'[3]3'!F15</f>
        <v>32</v>
      </c>
      <c r="G15" s="42"/>
    </row>
    <row r="16" spans="1:7" ht="15" customHeight="1">
      <c r="A16" s="46">
        <v>13</v>
      </c>
      <c r="B16" s="43" t="s">
        <v>20</v>
      </c>
      <c r="C16" s="141">
        <f>'[3]3'!C16</f>
        <v>92865</v>
      </c>
      <c r="D16" s="141">
        <f>'[3]3'!D16</f>
        <v>53556</v>
      </c>
      <c r="E16" s="141">
        <f>'[3]3'!E16</f>
        <v>69757</v>
      </c>
      <c r="F16" s="208">
        <f>'[3]3'!F16</f>
        <v>23108</v>
      </c>
      <c r="G16" s="42"/>
    </row>
    <row r="17" spans="1:7" ht="15" customHeight="1">
      <c r="A17" s="46">
        <v>14</v>
      </c>
      <c r="B17" s="43" t="s">
        <v>206</v>
      </c>
      <c r="C17" s="141">
        <f>'[3]3'!C17</f>
        <v>7429</v>
      </c>
      <c r="D17" s="141">
        <f>'[3]3'!D17</f>
        <v>3437</v>
      </c>
      <c r="E17" s="141">
        <f>'[3]3'!E17</f>
        <v>4630</v>
      </c>
      <c r="F17" s="208">
        <f>'[3]3'!F17</f>
        <v>2799</v>
      </c>
      <c r="G17" s="42"/>
    </row>
    <row r="18" spans="1:7" ht="15" customHeight="1">
      <c r="A18" s="46">
        <v>15</v>
      </c>
      <c r="B18" s="43" t="s">
        <v>21</v>
      </c>
      <c r="C18" s="141">
        <f>'[3]3'!C18</f>
        <v>49</v>
      </c>
      <c r="D18" s="141">
        <f>'[3]3'!D18</f>
        <v>11</v>
      </c>
      <c r="E18" s="141">
        <f>'[3]3'!E18</f>
        <v>38</v>
      </c>
      <c r="F18" s="208">
        <f>'[3]3'!F18</f>
        <v>11</v>
      </c>
      <c r="G18" s="42"/>
    </row>
    <row r="19" spans="1:7" ht="15" customHeight="1">
      <c r="A19" s="46">
        <v>16</v>
      </c>
      <c r="B19" s="43" t="s">
        <v>22</v>
      </c>
      <c r="C19" s="141">
        <f>'[3]3'!C19</f>
        <v>11754</v>
      </c>
      <c r="D19" s="141">
        <f>'[3]3'!D19</f>
        <v>12479</v>
      </c>
      <c r="E19" s="141">
        <f>'[3]3'!E19</f>
        <v>9140</v>
      </c>
      <c r="F19" s="208">
        <f>'[3]3'!F19</f>
        <v>2614</v>
      </c>
      <c r="G19" s="42"/>
    </row>
    <row r="20" spans="1:7" ht="15" customHeight="1">
      <c r="A20" s="46">
        <v>17</v>
      </c>
      <c r="B20" s="43" t="s">
        <v>23</v>
      </c>
      <c r="C20" s="141">
        <f>'[3]3'!C20</f>
        <v>0</v>
      </c>
      <c r="D20" s="141">
        <f>'[3]3'!D20</f>
        <v>0</v>
      </c>
      <c r="E20" s="141">
        <f>'[3]3'!E20</f>
        <v>0</v>
      </c>
      <c r="F20" s="208">
        <f>'[3]3'!F20</f>
        <v>0</v>
      </c>
      <c r="G20" s="42"/>
    </row>
    <row r="21" spans="1:7" ht="15" customHeight="1">
      <c r="A21" s="46">
        <v>18</v>
      </c>
      <c r="B21" s="43" t="s">
        <v>208</v>
      </c>
      <c r="C21" s="141">
        <f>'[3]3'!C21</f>
        <v>30314</v>
      </c>
      <c r="D21" s="141">
        <f>'[3]3'!D21</f>
        <v>1127</v>
      </c>
      <c r="E21" s="141">
        <f>'[3]3'!E21</f>
        <v>18614</v>
      </c>
      <c r="F21" s="208">
        <f>'[3]3'!F21</f>
        <v>11700</v>
      </c>
      <c r="G21" s="42"/>
    </row>
    <row r="22" spans="1:7" ht="15" customHeight="1">
      <c r="A22" s="46">
        <v>19</v>
      </c>
      <c r="B22" s="43" t="s">
        <v>27</v>
      </c>
      <c r="C22" s="141">
        <f>'[3]3'!C22</f>
        <v>386785</v>
      </c>
      <c r="D22" s="141">
        <f>'[3]3'!D22</f>
        <v>13791</v>
      </c>
      <c r="E22" s="141">
        <f>'[3]3'!E22</f>
        <v>277947</v>
      </c>
      <c r="F22" s="208">
        <f>'[3]3'!F22</f>
        <v>108838</v>
      </c>
      <c r="G22" s="42"/>
    </row>
    <row r="23" spans="1:7" ht="15" customHeight="1">
      <c r="A23" s="126">
        <v>20</v>
      </c>
      <c r="B23" s="127" t="s">
        <v>227</v>
      </c>
      <c r="C23" s="141">
        <f>'[3]3'!C23</f>
        <v>0</v>
      </c>
      <c r="D23" s="141">
        <f>'[3]3'!D23</f>
        <v>0</v>
      </c>
      <c r="E23" s="141">
        <f>'[3]3'!E23</f>
        <v>0</v>
      </c>
      <c r="F23" s="208">
        <f>'[3]3'!F23</f>
        <v>0</v>
      </c>
      <c r="G23" s="42"/>
    </row>
    <row r="24" spans="1:7" ht="15" customHeight="1">
      <c r="A24" s="126">
        <v>21</v>
      </c>
      <c r="B24" s="127" t="s">
        <v>224</v>
      </c>
      <c r="C24" s="141">
        <f>'[3]3'!C24</f>
        <v>107303</v>
      </c>
      <c r="D24" s="141">
        <f>'[3]3'!D24</f>
        <v>108</v>
      </c>
      <c r="E24" s="141">
        <f>'[3]3'!E24</f>
        <v>71712</v>
      </c>
      <c r="F24" s="208">
        <f>'[3]3'!F24</f>
        <v>35591</v>
      </c>
      <c r="G24" s="42"/>
    </row>
    <row r="25" spans="1:7" ht="15" customHeight="1" thickBot="1">
      <c r="A25" s="47"/>
      <c r="B25" s="48" t="s">
        <v>40</v>
      </c>
      <c r="C25" s="359">
        <f>'[3]3'!C25</f>
        <v>2984227</v>
      </c>
      <c r="D25" s="359">
        <f>'[3]3'!D25</f>
        <v>668836</v>
      </c>
      <c r="E25" s="359">
        <f>'[3]3'!E25</f>
        <v>2170577</v>
      </c>
      <c r="F25" s="360">
        <f>'[3]3'!F25</f>
        <v>813650</v>
      </c>
      <c r="G25" s="42"/>
    </row>
    <row r="26" spans="3:4" ht="15">
      <c r="C26" s="137"/>
      <c r="D26" s="137"/>
    </row>
    <row r="27" spans="3:4" ht="15">
      <c r="C27" s="68"/>
      <c r="D27" s="68"/>
    </row>
    <row r="45" spans="1:11" ht="15">
      <c r="A45" s="234"/>
      <c r="B45" s="234"/>
      <c r="C45" s="234"/>
      <c r="D45" s="234"/>
      <c r="E45" s="234"/>
      <c r="F45" s="234"/>
      <c r="G45" s="234"/>
      <c r="H45" s="234"/>
      <c r="I45" s="234"/>
      <c r="J45" s="234"/>
      <c r="K45" s="234"/>
    </row>
    <row r="46" spans="1:11" ht="15">
      <c r="A46" s="234"/>
      <c r="B46" s="234"/>
      <c r="C46" s="234"/>
      <c r="D46" s="234"/>
      <c r="E46" s="234"/>
      <c r="F46" s="234"/>
      <c r="G46" s="234"/>
      <c r="H46" s="234"/>
      <c r="I46" s="234"/>
      <c r="J46" s="234"/>
      <c r="K46" s="234"/>
    </row>
    <row r="47" spans="1:11" ht="15">
      <c r="A47" s="234"/>
      <c r="B47" s="234"/>
      <c r="C47" s="234"/>
      <c r="D47" s="234"/>
      <c r="E47" s="234"/>
      <c r="F47" s="234"/>
      <c r="G47" s="234"/>
      <c r="H47" s="234"/>
      <c r="I47" s="234"/>
      <c r="J47" s="234"/>
      <c r="K47" s="234"/>
    </row>
    <row r="48" spans="1:11" ht="15">
      <c r="A48" s="234"/>
      <c r="B48" s="234"/>
      <c r="C48" s="234"/>
      <c r="D48" s="234"/>
      <c r="E48" s="234"/>
      <c r="F48" s="234"/>
      <c r="G48" s="234"/>
      <c r="H48" s="234"/>
      <c r="I48" s="234"/>
      <c r="J48" s="234"/>
      <c r="K48" s="234"/>
    </row>
  </sheetData>
  <mergeCells count="1">
    <mergeCell ref="A1:F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80" zoomScaleNormal="80" workbookViewId="0" topLeftCell="A1">
      <selection activeCell="H16" sqref="H16"/>
    </sheetView>
  </sheetViews>
  <sheetFormatPr defaultColWidth="9.140625" defaultRowHeight="15"/>
  <cols>
    <col min="1" max="1" width="6.421875" style="25" customWidth="1"/>
    <col min="2" max="2" width="28.8515625" style="25" bestFit="1" customWidth="1"/>
    <col min="3" max="14" width="11.28125" style="25" customWidth="1"/>
    <col min="15" max="15" width="9.00390625" style="25" customWidth="1"/>
    <col min="16" max="16" width="9.28125" style="25" customWidth="1"/>
    <col min="17" max="17" width="7.28125" style="25" customWidth="1"/>
    <col min="18" max="18" width="7.57421875" style="25" customWidth="1"/>
    <col min="19" max="19" width="7.7109375" style="25" customWidth="1"/>
    <col min="20" max="16384" width="9.140625" style="25" customWidth="1"/>
  </cols>
  <sheetData>
    <row r="1" spans="1:19" ht="30.75" customHeight="1">
      <c r="A1" s="271" t="s">
        <v>218</v>
      </c>
      <c r="B1" s="271"/>
      <c r="C1" s="271"/>
      <c r="D1" s="271"/>
      <c r="E1" s="271"/>
      <c r="F1" s="271"/>
      <c r="G1" s="271"/>
      <c r="H1" s="271"/>
      <c r="I1" s="271"/>
      <c r="J1" s="271"/>
      <c r="K1" s="271"/>
      <c r="L1" s="271"/>
      <c r="M1" s="271"/>
      <c r="N1" s="271"/>
      <c r="O1" s="24"/>
      <c r="P1" s="24"/>
      <c r="Q1" s="24"/>
      <c r="R1" s="24"/>
      <c r="S1" s="24"/>
    </row>
    <row r="2" ht="13.5" thickBot="1"/>
    <row r="3" spans="1:14" ht="18" customHeight="1">
      <c r="A3" s="288" t="s">
        <v>1</v>
      </c>
      <c r="B3" s="290" t="s">
        <v>223</v>
      </c>
      <c r="C3" s="298" t="s">
        <v>2</v>
      </c>
      <c r="D3" s="298"/>
      <c r="E3" s="298"/>
      <c r="F3" s="298"/>
      <c r="G3" s="298"/>
      <c r="H3" s="298"/>
      <c r="I3" s="298"/>
      <c r="J3" s="298"/>
      <c r="K3" s="298"/>
      <c r="L3" s="298"/>
      <c r="M3" s="298"/>
      <c r="N3" s="95" t="s">
        <v>2</v>
      </c>
    </row>
    <row r="4" spans="1:14" s="29" customFormat="1" ht="30" customHeight="1" thickBot="1">
      <c r="A4" s="289"/>
      <c r="B4" s="291"/>
      <c r="C4" s="101" t="s">
        <v>73</v>
      </c>
      <c r="D4" s="101" t="s">
        <v>3</v>
      </c>
      <c r="E4" s="101" t="s">
        <v>4</v>
      </c>
      <c r="F4" s="101" t="s">
        <v>5</v>
      </c>
      <c r="G4" s="101" t="s">
        <v>7</v>
      </c>
      <c r="H4" s="101" t="s">
        <v>6</v>
      </c>
      <c r="I4" s="101" t="s">
        <v>243</v>
      </c>
      <c r="J4" s="101" t="s">
        <v>8</v>
      </c>
      <c r="K4" s="101" t="s">
        <v>9</v>
      </c>
      <c r="L4" s="101" t="s">
        <v>229</v>
      </c>
      <c r="M4" s="101" t="s">
        <v>233</v>
      </c>
      <c r="N4" s="102" t="s">
        <v>11</v>
      </c>
    </row>
    <row r="5" spans="1:14" ht="12.75" customHeight="1">
      <c r="A5" s="258">
        <v>1</v>
      </c>
      <c r="B5" s="51" t="s">
        <v>12</v>
      </c>
      <c r="C5" s="38">
        <f>'[3]4'!C5</f>
        <v>8256</v>
      </c>
      <c r="D5" s="38">
        <f>'[3]4'!D5</f>
        <v>12380</v>
      </c>
      <c r="E5" s="38">
        <f>'[3]4'!E5</f>
        <v>23436</v>
      </c>
      <c r="F5" s="38">
        <f>'[3]4'!F5</f>
        <v>8051</v>
      </c>
      <c r="G5" s="38">
        <f>'[3]4'!G5</f>
        <v>11801</v>
      </c>
      <c r="H5" s="38">
        <f>'[3]4'!H5</f>
        <v>16720</v>
      </c>
      <c r="I5" s="38">
        <f>'[3]4'!I5</f>
        <v>5418</v>
      </c>
      <c r="J5" s="38">
        <f>'[3]4'!J5</f>
        <v>14064</v>
      </c>
      <c r="K5" s="38">
        <f>'[3]4'!K5</f>
        <v>11849</v>
      </c>
      <c r="L5" s="38">
        <f>'[3]4'!L5</f>
        <v>13269</v>
      </c>
      <c r="M5" s="38">
        <f>'[3]4'!M5</f>
        <v>26012</v>
      </c>
      <c r="N5" s="197">
        <f>'[3]4'!N5</f>
        <v>151256</v>
      </c>
    </row>
    <row r="6" spans="1:14" ht="12.75" customHeight="1">
      <c r="A6" s="258">
        <v>2</v>
      </c>
      <c r="B6" s="51" t="s">
        <v>13</v>
      </c>
      <c r="C6" s="38">
        <f>'[3]4'!C6</f>
        <v>23</v>
      </c>
      <c r="D6" s="38">
        <f>'[3]4'!D6</f>
        <v>3796</v>
      </c>
      <c r="E6" s="38">
        <f>'[3]4'!E6</f>
        <v>1718</v>
      </c>
      <c r="F6" s="38">
        <f>'[3]4'!F6</f>
        <v>880</v>
      </c>
      <c r="G6" s="38">
        <f>'[3]4'!G6</f>
        <v>281</v>
      </c>
      <c r="H6" s="38">
        <f>'[3]4'!H6</f>
        <v>11</v>
      </c>
      <c r="I6" s="38">
        <f>'[3]4'!I6</f>
        <v>0</v>
      </c>
      <c r="J6" s="38">
        <f>'[3]4'!J6</f>
        <v>33</v>
      </c>
      <c r="K6" s="38">
        <f>'[3]4'!K6</f>
        <v>2</v>
      </c>
      <c r="L6" s="38">
        <f>'[3]4'!L6</f>
        <v>563</v>
      </c>
      <c r="M6" s="38">
        <f>'[3]4'!M6</f>
        <v>532</v>
      </c>
      <c r="N6" s="197">
        <f>'[3]4'!N6</f>
        <v>7839</v>
      </c>
    </row>
    <row r="7" spans="1:14" ht="12.75" customHeight="1">
      <c r="A7" s="258">
        <v>3</v>
      </c>
      <c r="B7" s="51" t="s">
        <v>14</v>
      </c>
      <c r="C7" s="38">
        <f>'[3]4'!C7</f>
        <v>599</v>
      </c>
      <c r="D7" s="38">
        <f>'[3]4'!D7</f>
        <v>1726</v>
      </c>
      <c r="E7" s="38">
        <f>'[3]4'!E7</f>
        <v>1821</v>
      </c>
      <c r="F7" s="38">
        <f>'[3]4'!F7</f>
        <v>2214</v>
      </c>
      <c r="G7" s="38">
        <f>'[3]4'!G7</f>
        <v>1033</v>
      </c>
      <c r="H7" s="38">
        <f>'[3]4'!H7</f>
        <v>725</v>
      </c>
      <c r="I7" s="38">
        <f>'[3]4'!I7</f>
        <v>119</v>
      </c>
      <c r="J7" s="38">
        <f>'[3]4'!J7</f>
        <v>864</v>
      </c>
      <c r="K7" s="38">
        <f>'[3]4'!K7</f>
        <v>1474</v>
      </c>
      <c r="L7" s="38">
        <f>'[3]4'!L7</f>
        <v>977</v>
      </c>
      <c r="M7" s="38">
        <f>'[3]4'!M7</f>
        <v>1097</v>
      </c>
      <c r="N7" s="197">
        <f>'[3]4'!N7</f>
        <v>12649</v>
      </c>
    </row>
    <row r="8" spans="1:14" ht="12.75" customHeight="1">
      <c r="A8" s="258">
        <v>4</v>
      </c>
      <c r="B8" s="51" t="s">
        <v>202</v>
      </c>
      <c r="C8" s="38">
        <f>'[3]4'!C8</f>
        <v>0</v>
      </c>
      <c r="D8" s="38">
        <f>'[3]4'!D8</f>
        <v>0</v>
      </c>
      <c r="E8" s="38">
        <f>'[3]4'!E8</f>
        <v>0</v>
      </c>
      <c r="F8" s="38">
        <f>'[3]4'!F8</f>
        <v>0</v>
      </c>
      <c r="G8" s="38">
        <f>'[3]4'!G8</f>
        <v>0</v>
      </c>
      <c r="H8" s="38">
        <f>'[3]4'!H8</f>
        <v>0</v>
      </c>
      <c r="I8" s="38">
        <f>'[3]4'!I8</f>
        <v>0</v>
      </c>
      <c r="J8" s="38">
        <f>'[3]4'!J8</f>
        <v>0</v>
      </c>
      <c r="K8" s="38">
        <f>'[3]4'!K8</f>
        <v>0</v>
      </c>
      <c r="L8" s="38">
        <f>'[3]4'!L8</f>
        <v>0</v>
      </c>
      <c r="M8" s="38">
        <f>'[3]4'!M8</f>
        <v>0</v>
      </c>
      <c r="N8" s="197">
        <f>'[3]4'!N8</f>
        <v>0</v>
      </c>
    </row>
    <row r="9" spans="1:14" ht="12.75" customHeight="1">
      <c r="A9" s="258">
        <v>5</v>
      </c>
      <c r="B9" s="51" t="s">
        <v>15</v>
      </c>
      <c r="C9" s="38">
        <f>'[3]4'!C9</f>
        <v>0</v>
      </c>
      <c r="D9" s="38">
        <f>'[3]4'!D9</f>
        <v>0</v>
      </c>
      <c r="E9" s="38">
        <f>'[3]4'!E9</f>
        <v>0</v>
      </c>
      <c r="F9" s="38">
        <f>'[3]4'!F9</f>
        <v>0</v>
      </c>
      <c r="G9" s="38">
        <f>'[3]4'!G9</f>
        <v>2</v>
      </c>
      <c r="H9" s="38">
        <f>'[3]4'!H9</f>
        <v>1</v>
      </c>
      <c r="I9" s="38">
        <f>'[3]4'!I9</f>
        <v>0</v>
      </c>
      <c r="J9" s="38">
        <f>'[3]4'!J9</f>
        <v>0</v>
      </c>
      <c r="K9" s="38">
        <f>'[3]4'!K9</f>
        <v>7</v>
      </c>
      <c r="L9" s="38">
        <f>'[3]4'!L9</f>
        <v>0</v>
      </c>
      <c r="M9" s="38">
        <f>'[3]4'!M9</f>
        <v>0</v>
      </c>
      <c r="N9" s="197">
        <f>'[3]4'!N9</f>
        <v>10</v>
      </c>
    </row>
    <row r="10" spans="1:14" ht="12.75" customHeight="1">
      <c r="A10" s="258">
        <v>6</v>
      </c>
      <c r="B10" s="51" t="s">
        <v>16</v>
      </c>
      <c r="C10" s="38">
        <f>'[3]4'!C10</f>
        <v>0</v>
      </c>
      <c r="D10" s="38">
        <f>'[3]4'!D10</f>
        <v>0</v>
      </c>
      <c r="E10" s="38">
        <f>'[3]4'!E10</f>
        <v>0</v>
      </c>
      <c r="F10" s="38">
        <f>'[3]4'!F10</f>
        <v>0</v>
      </c>
      <c r="G10" s="38">
        <f>'[3]4'!G10</f>
        <v>0</v>
      </c>
      <c r="H10" s="38">
        <f>'[3]4'!H10</f>
        <v>0</v>
      </c>
      <c r="I10" s="38">
        <f>'[3]4'!I10</f>
        <v>0</v>
      </c>
      <c r="J10" s="38">
        <f>'[3]4'!J10</f>
        <v>0</v>
      </c>
      <c r="K10" s="38">
        <f>'[3]4'!K10</f>
        <v>1</v>
      </c>
      <c r="L10" s="38">
        <f>'[3]4'!L10</f>
        <v>1</v>
      </c>
      <c r="M10" s="38">
        <f>'[3]4'!M10</f>
        <v>0</v>
      </c>
      <c r="N10" s="197">
        <f>'[3]4'!N10</f>
        <v>2</v>
      </c>
    </row>
    <row r="11" spans="1:14" ht="12.75" customHeight="1">
      <c r="A11" s="258">
        <v>7</v>
      </c>
      <c r="B11" s="51" t="s">
        <v>17</v>
      </c>
      <c r="C11" s="38">
        <f>'[3]4'!C11</f>
        <v>90</v>
      </c>
      <c r="D11" s="38">
        <f>'[3]4'!D11</f>
        <v>196</v>
      </c>
      <c r="E11" s="38">
        <f>'[3]4'!E11</f>
        <v>38</v>
      </c>
      <c r="F11" s="38">
        <f>'[3]4'!F11</f>
        <v>66</v>
      </c>
      <c r="G11" s="38">
        <f>'[3]4'!G11</f>
        <v>112</v>
      </c>
      <c r="H11" s="38">
        <f>'[3]4'!H11</f>
        <v>34</v>
      </c>
      <c r="I11" s="38">
        <f>'[3]4'!I11</f>
        <v>0</v>
      </c>
      <c r="J11" s="38">
        <f>'[3]4'!J11</f>
        <v>51</v>
      </c>
      <c r="K11" s="38">
        <f>'[3]4'!K11</f>
        <v>52</v>
      </c>
      <c r="L11" s="38">
        <f>'[3]4'!L11</f>
        <v>14</v>
      </c>
      <c r="M11" s="38">
        <f>'[3]4'!M11</f>
        <v>45</v>
      </c>
      <c r="N11" s="197">
        <f>'[3]4'!N11</f>
        <v>698</v>
      </c>
    </row>
    <row r="12" spans="1:14" ht="12.75" customHeight="1">
      <c r="A12" s="258">
        <v>8</v>
      </c>
      <c r="B12" s="51" t="s">
        <v>203</v>
      </c>
      <c r="C12" s="38">
        <f>'[3]4'!C12</f>
        <v>3139</v>
      </c>
      <c r="D12" s="38">
        <f>'[3]4'!D12</f>
        <v>4187</v>
      </c>
      <c r="E12" s="38">
        <f>'[3]4'!E12</f>
        <v>6165</v>
      </c>
      <c r="F12" s="38">
        <f>'[3]4'!F12</f>
        <v>1788</v>
      </c>
      <c r="G12" s="38">
        <f>'[3]4'!G12</f>
        <v>4346</v>
      </c>
      <c r="H12" s="38">
        <f>'[3]4'!H12</f>
        <v>1319</v>
      </c>
      <c r="I12" s="38">
        <f>'[3]4'!I12</f>
        <v>51</v>
      </c>
      <c r="J12" s="38">
        <f>'[3]4'!J12</f>
        <v>1180</v>
      </c>
      <c r="K12" s="38">
        <f>'[3]4'!K12</f>
        <v>1666</v>
      </c>
      <c r="L12" s="38">
        <f>'[3]4'!L12</f>
        <v>1576</v>
      </c>
      <c r="M12" s="38">
        <f>'[3]4'!M12</f>
        <v>4339</v>
      </c>
      <c r="N12" s="197">
        <f>'[3]4'!N12</f>
        <v>29756</v>
      </c>
    </row>
    <row r="13" spans="1:14" ht="12.75" customHeight="1">
      <c r="A13" s="258">
        <v>9</v>
      </c>
      <c r="B13" s="51" t="s">
        <v>204</v>
      </c>
      <c r="C13" s="38">
        <f>'[3]4'!C13</f>
        <v>3418</v>
      </c>
      <c r="D13" s="38">
        <f>'[3]4'!D13</f>
        <v>4739</v>
      </c>
      <c r="E13" s="38">
        <f>'[3]4'!E13</f>
        <v>10147</v>
      </c>
      <c r="F13" s="38">
        <f>'[3]4'!F13</f>
        <v>1010</v>
      </c>
      <c r="G13" s="38">
        <f>'[3]4'!G13</f>
        <v>3780</v>
      </c>
      <c r="H13" s="38">
        <f>'[3]4'!H13</f>
        <v>1458</v>
      </c>
      <c r="I13" s="38">
        <f>'[3]4'!I13</f>
        <v>28</v>
      </c>
      <c r="J13" s="38">
        <f>'[3]4'!J13</f>
        <v>612</v>
      </c>
      <c r="K13" s="38">
        <f>'[3]4'!K13</f>
        <v>820</v>
      </c>
      <c r="L13" s="38">
        <f>'[3]4'!L13</f>
        <v>623</v>
      </c>
      <c r="M13" s="38">
        <f>'[3]4'!M13</f>
        <v>1994</v>
      </c>
      <c r="N13" s="197">
        <f>'[3]4'!N13</f>
        <v>28629</v>
      </c>
    </row>
    <row r="14" spans="1:14" ht="12.75" customHeight="1">
      <c r="A14" s="258">
        <v>10</v>
      </c>
      <c r="B14" s="51" t="s">
        <v>18</v>
      </c>
      <c r="C14" s="38">
        <f>'[3]4'!C14</f>
        <v>10133</v>
      </c>
      <c r="D14" s="38">
        <f>'[3]4'!D14</f>
        <v>18491</v>
      </c>
      <c r="E14" s="38">
        <f>'[3]4'!E14</f>
        <v>15766</v>
      </c>
      <c r="F14" s="38">
        <f>'[3]4'!F14</f>
        <v>15123</v>
      </c>
      <c r="G14" s="38">
        <f>'[3]4'!G14</f>
        <v>14761</v>
      </c>
      <c r="H14" s="38">
        <f>'[3]4'!H14</f>
        <v>22720</v>
      </c>
      <c r="I14" s="38">
        <f>'[3]4'!I14</f>
        <v>8186</v>
      </c>
      <c r="J14" s="38">
        <f>'[3]4'!J14</f>
        <v>24272</v>
      </c>
      <c r="K14" s="38">
        <f>'[3]4'!K14</f>
        <v>16609</v>
      </c>
      <c r="L14" s="38">
        <f>'[3]4'!L14</f>
        <v>13160</v>
      </c>
      <c r="M14" s="38">
        <f>'[3]4'!M14</f>
        <v>16623</v>
      </c>
      <c r="N14" s="197">
        <f>'[3]4'!N14</f>
        <v>175844</v>
      </c>
    </row>
    <row r="15" spans="1:14" ht="12.75" customHeight="1">
      <c r="A15" s="258">
        <v>11</v>
      </c>
      <c r="B15" s="51" t="s">
        <v>205</v>
      </c>
      <c r="C15" s="38">
        <f>'[3]4'!C15</f>
        <v>0</v>
      </c>
      <c r="D15" s="38">
        <f>'[3]4'!D15</f>
        <v>0</v>
      </c>
      <c r="E15" s="38">
        <f>'[3]4'!E15</f>
        <v>0</v>
      </c>
      <c r="F15" s="38">
        <f>'[3]4'!F15</f>
        <v>0</v>
      </c>
      <c r="G15" s="38">
        <f>'[3]4'!G15</f>
        <v>1</v>
      </c>
      <c r="H15" s="38">
        <f>'[3]4'!H15</f>
        <v>1</v>
      </c>
      <c r="I15" s="38">
        <f>'[3]4'!I15</f>
        <v>0</v>
      </c>
      <c r="J15" s="38">
        <f>'[3]4'!J15</f>
        <v>0</v>
      </c>
      <c r="K15" s="38">
        <f>'[3]4'!K15</f>
        <v>13</v>
      </c>
      <c r="L15" s="38">
        <f>'[3]4'!L15</f>
        <v>0</v>
      </c>
      <c r="M15" s="38">
        <f>'[3]4'!M15</f>
        <v>0</v>
      </c>
      <c r="N15" s="197">
        <f>'[3]4'!N15</f>
        <v>15</v>
      </c>
    </row>
    <row r="16" spans="1:14" ht="12.75" customHeight="1">
      <c r="A16" s="258">
        <v>12</v>
      </c>
      <c r="B16" s="51" t="s">
        <v>19</v>
      </c>
      <c r="C16" s="38">
        <f>'[3]4'!C16</f>
        <v>1</v>
      </c>
      <c r="D16" s="38">
        <f>'[3]4'!D16</f>
        <v>0</v>
      </c>
      <c r="E16" s="38">
        <f>'[3]4'!E16</f>
        <v>13</v>
      </c>
      <c r="F16" s="38">
        <f>'[3]4'!F16</f>
        <v>2</v>
      </c>
      <c r="G16" s="38">
        <f>'[3]4'!G16</f>
        <v>5</v>
      </c>
      <c r="H16" s="38">
        <f>'[3]4'!H16</f>
        <v>4</v>
      </c>
      <c r="I16" s="38">
        <f>'[3]4'!I16</f>
        <v>0</v>
      </c>
      <c r="J16" s="38">
        <f>'[3]4'!J16</f>
        <v>2</v>
      </c>
      <c r="K16" s="38">
        <f>'[3]4'!K16</f>
        <v>8</v>
      </c>
      <c r="L16" s="38">
        <f>'[3]4'!L16</f>
        <v>4</v>
      </c>
      <c r="M16" s="38">
        <f>'[3]4'!M16</f>
        <v>0</v>
      </c>
      <c r="N16" s="197">
        <f>'[3]4'!N16</f>
        <v>39</v>
      </c>
    </row>
    <row r="17" spans="1:14" ht="12.75" customHeight="1">
      <c r="A17" s="258">
        <v>13</v>
      </c>
      <c r="B17" s="51" t="s">
        <v>20</v>
      </c>
      <c r="C17" s="38">
        <f>'[3]4'!C17</f>
        <v>1085</v>
      </c>
      <c r="D17" s="38">
        <f>'[3]4'!D17</f>
        <v>1545</v>
      </c>
      <c r="E17" s="38">
        <f>'[3]4'!E17</f>
        <v>3918</v>
      </c>
      <c r="F17" s="38">
        <f>'[3]4'!F17</f>
        <v>425</v>
      </c>
      <c r="G17" s="38">
        <f>'[3]4'!G17</f>
        <v>3941</v>
      </c>
      <c r="H17" s="38">
        <f>'[3]4'!H17</f>
        <v>798</v>
      </c>
      <c r="I17" s="38">
        <f>'[3]4'!I17</f>
        <v>0</v>
      </c>
      <c r="J17" s="38">
        <f>'[3]4'!J17</f>
        <v>392</v>
      </c>
      <c r="K17" s="38">
        <f>'[3]4'!K17</f>
        <v>1037</v>
      </c>
      <c r="L17" s="38">
        <f>'[3]4'!L17</f>
        <v>123</v>
      </c>
      <c r="M17" s="38">
        <f>'[3]4'!M17</f>
        <v>1792</v>
      </c>
      <c r="N17" s="197">
        <f>'[3]4'!N17</f>
        <v>15056</v>
      </c>
    </row>
    <row r="18" spans="1:14" ht="12.75" customHeight="1">
      <c r="A18" s="258">
        <v>14</v>
      </c>
      <c r="B18" s="51" t="s">
        <v>206</v>
      </c>
      <c r="C18" s="38">
        <f>'[3]4'!C18</f>
        <v>1</v>
      </c>
      <c r="D18" s="38">
        <f>'[3]4'!D18</f>
        <v>814</v>
      </c>
      <c r="E18" s="38">
        <f>'[3]4'!E18</f>
        <v>4</v>
      </c>
      <c r="F18" s="38">
        <f>'[3]4'!F18</f>
        <v>2</v>
      </c>
      <c r="G18" s="38">
        <f>'[3]4'!G18</f>
        <v>0</v>
      </c>
      <c r="H18" s="38">
        <f>'[3]4'!H18</f>
        <v>0</v>
      </c>
      <c r="I18" s="38">
        <f>'[3]4'!I18</f>
        <v>0</v>
      </c>
      <c r="J18" s="38">
        <f>'[3]4'!J18</f>
        <v>0</v>
      </c>
      <c r="K18" s="38">
        <f>'[3]4'!K18</f>
        <v>0</v>
      </c>
      <c r="L18" s="38">
        <f>'[3]4'!L18</f>
        <v>0</v>
      </c>
      <c r="M18" s="38">
        <f>'[3]4'!M18</f>
        <v>174</v>
      </c>
      <c r="N18" s="197">
        <f>'[3]4'!N18</f>
        <v>995</v>
      </c>
    </row>
    <row r="19" spans="1:14" ht="12.75" customHeight="1">
      <c r="A19" s="258">
        <v>15</v>
      </c>
      <c r="B19" s="51" t="s">
        <v>21</v>
      </c>
      <c r="C19" s="38">
        <f>'[3]4'!C19</f>
        <v>0</v>
      </c>
      <c r="D19" s="38">
        <f>'[3]4'!D19</f>
        <v>1</v>
      </c>
      <c r="E19" s="38">
        <f>'[3]4'!E19</f>
        <v>2</v>
      </c>
      <c r="F19" s="38">
        <f>'[3]4'!F19</f>
        <v>0</v>
      </c>
      <c r="G19" s="38">
        <f>'[3]4'!G19</f>
        <v>2</v>
      </c>
      <c r="H19" s="38">
        <f>'[3]4'!H19</f>
        <v>0</v>
      </c>
      <c r="I19" s="38">
        <f>'[3]4'!I19</f>
        <v>0</v>
      </c>
      <c r="J19" s="38">
        <f>'[3]4'!J19</f>
        <v>0</v>
      </c>
      <c r="K19" s="38">
        <f>'[3]4'!K19</f>
        <v>8</v>
      </c>
      <c r="L19" s="38">
        <f>'[3]4'!L19</f>
        <v>10</v>
      </c>
      <c r="M19" s="38">
        <f>'[3]4'!M19</f>
        <v>0</v>
      </c>
      <c r="N19" s="197">
        <f>'[3]4'!N19</f>
        <v>23</v>
      </c>
    </row>
    <row r="20" spans="1:14" ht="12.75" customHeight="1">
      <c r="A20" s="258">
        <v>16</v>
      </c>
      <c r="B20" s="51" t="s">
        <v>22</v>
      </c>
      <c r="C20" s="38">
        <f>'[3]4'!C20</f>
        <v>8</v>
      </c>
      <c r="D20" s="38">
        <f>'[3]4'!D20</f>
        <v>15</v>
      </c>
      <c r="E20" s="38">
        <f>'[3]4'!E20</f>
        <v>46</v>
      </c>
      <c r="F20" s="38">
        <f>'[3]4'!F20</f>
        <v>0</v>
      </c>
      <c r="G20" s="38">
        <f>'[3]4'!G20</f>
        <v>316</v>
      </c>
      <c r="H20" s="38">
        <f>'[3]4'!H20</f>
        <v>0</v>
      </c>
      <c r="I20" s="38">
        <f>'[3]4'!I20</f>
        <v>0</v>
      </c>
      <c r="J20" s="38">
        <f>'[3]4'!J20</f>
        <v>9</v>
      </c>
      <c r="K20" s="38">
        <f>'[3]4'!K20</f>
        <v>0</v>
      </c>
      <c r="L20" s="38">
        <f>'[3]4'!L20</f>
        <v>1</v>
      </c>
      <c r="M20" s="38">
        <f>'[3]4'!M20</f>
        <v>1</v>
      </c>
      <c r="N20" s="197">
        <f>'[3]4'!N20</f>
        <v>396</v>
      </c>
    </row>
    <row r="21" spans="1:14" ht="12.75" customHeight="1">
      <c r="A21" s="258">
        <v>17</v>
      </c>
      <c r="B21" s="51" t="s">
        <v>23</v>
      </c>
      <c r="C21" s="38">
        <f>'[3]4'!C21</f>
        <v>0</v>
      </c>
      <c r="D21" s="38">
        <f>'[3]4'!D21</f>
        <v>0</v>
      </c>
      <c r="E21" s="38">
        <f>'[3]4'!E21</f>
        <v>0</v>
      </c>
      <c r="F21" s="38">
        <f>'[3]4'!F21</f>
        <v>0</v>
      </c>
      <c r="G21" s="38">
        <f>'[3]4'!G21</f>
        <v>0</v>
      </c>
      <c r="H21" s="38">
        <f>'[3]4'!H21</f>
        <v>0</v>
      </c>
      <c r="I21" s="38">
        <f>'[3]4'!I21</f>
        <v>0</v>
      </c>
      <c r="J21" s="38">
        <f>'[3]4'!J21</f>
        <v>0</v>
      </c>
      <c r="K21" s="38">
        <f>'[3]4'!K21</f>
        <v>0</v>
      </c>
      <c r="L21" s="38">
        <f>'[3]4'!L21</f>
        <v>0</v>
      </c>
      <c r="M21" s="38">
        <f>'[3]4'!M21</f>
        <v>0</v>
      </c>
      <c r="N21" s="197">
        <f>'[3]4'!N21</f>
        <v>0</v>
      </c>
    </row>
    <row r="22" spans="1:14" ht="12.75" customHeight="1">
      <c r="A22" s="258">
        <v>18</v>
      </c>
      <c r="B22" s="51" t="s">
        <v>208</v>
      </c>
      <c r="C22" s="38">
        <f>'[3]4'!C22</f>
        <v>1103</v>
      </c>
      <c r="D22" s="38">
        <f>'[3]4'!D22</f>
        <v>10248</v>
      </c>
      <c r="E22" s="38">
        <f>'[3]4'!E22</f>
        <v>6478</v>
      </c>
      <c r="F22" s="38">
        <f>'[3]4'!F22</f>
        <v>1283</v>
      </c>
      <c r="G22" s="38">
        <f>'[3]4'!G22</f>
        <v>10284</v>
      </c>
      <c r="H22" s="38">
        <f>'[3]4'!H22</f>
        <v>1665</v>
      </c>
      <c r="I22" s="38">
        <f>'[3]4'!I22</f>
        <v>172</v>
      </c>
      <c r="J22" s="38">
        <f>'[3]4'!J22</f>
        <v>3331</v>
      </c>
      <c r="K22" s="38">
        <f>'[3]4'!K22</f>
        <v>2645</v>
      </c>
      <c r="L22" s="38">
        <f>'[3]4'!L22</f>
        <v>2501</v>
      </c>
      <c r="M22" s="38">
        <f>'[3]4'!M22</f>
        <v>3200</v>
      </c>
      <c r="N22" s="197">
        <f>'[3]4'!N22</f>
        <v>42910</v>
      </c>
    </row>
    <row r="23" spans="1:14" ht="12.75" customHeight="1" thickBot="1">
      <c r="A23" s="103"/>
      <c r="B23" s="104" t="s">
        <v>11</v>
      </c>
      <c r="C23" s="363">
        <f>'[3]4'!C23</f>
        <v>15821</v>
      </c>
      <c r="D23" s="363">
        <f>'[3]4'!D23</f>
        <v>40671</v>
      </c>
      <c r="E23" s="363">
        <f>'[3]4'!E23</f>
        <v>41362</v>
      </c>
      <c r="F23" s="363">
        <f>'[3]4'!F23</f>
        <v>21739</v>
      </c>
      <c r="G23" s="363">
        <f>'[3]4'!G23</f>
        <v>33278</v>
      </c>
      <c r="H23" s="363">
        <f>'[3]4'!H23</f>
        <v>27156</v>
      </c>
      <c r="I23" s="363">
        <f>'[3]4'!I23</f>
        <v>8584</v>
      </c>
      <c r="J23" s="363">
        <f>'[3]4'!J23</f>
        <v>30716</v>
      </c>
      <c r="K23" s="363">
        <f>'[3]4'!K23</f>
        <v>22995</v>
      </c>
      <c r="L23" s="363">
        <f>'[3]4'!L23</f>
        <v>24139</v>
      </c>
      <c r="M23" s="363">
        <f>'[3]4'!M23</f>
        <v>40552</v>
      </c>
      <c r="N23" s="364">
        <f>'[3]4'!N23</f>
        <v>307013</v>
      </c>
    </row>
    <row r="24" spans="1:14" s="56" customFormat="1" ht="15">
      <c r="A24" s="53"/>
      <c r="B24" s="54"/>
      <c r="C24" s="55"/>
      <c r="D24" s="55"/>
      <c r="E24" s="55"/>
      <c r="F24" s="55"/>
      <c r="G24" s="55"/>
      <c r="H24" s="55"/>
      <c r="I24" s="55"/>
      <c r="J24" s="55"/>
      <c r="K24" s="55"/>
      <c r="L24" s="55"/>
      <c r="M24" s="55"/>
      <c r="N24" s="55"/>
    </row>
    <row r="25" spans="3:16" ht="13.5" thickBot="1">
      <c r="C25" s="52"/>
      <c r="P25" s="25" t="s">
        <v>225</v>
      </c>
    </row>
    <row r="26" spans="1:8" ht="19.5" customHeight="1">
      <c r="A26" s="288" t="s">
        <v>1</v>
      </c>
      <c r="B26" s="290" t="s">
        <v>223</v>
      </c>
      <c r="C26" s="298" t="s">
        <v>24</v>
      </c>
      <c r="D26" s="298"/>
      <c r="E26" s="298"/>
      <c r="F26" s="298"/>
      <c r="G26" s="298"/>
      <c r="H26" s="296" t="s">
        <v>11</v>
      </c>
    </row>
    <row r="27" spans="1:8" ht="20.25" customHeight="1">
      <c r="A27" s="306"/>
      <c r="B27" s="307"/>
      <c r="C27" s="155" t="s">
        <v>28</v>
      </c>
      <c r="D27" s="155" t="s">
        <v>26</v>
      </c>
      <c r="E27" s="155" t="s">
        <v>29</v>
      </c>
      <c r="F27" s="155" t="s">
        <v>30</v>
      </c>
      <c r="G27" s="155" t="s">
        <v>230</v>
      </c>
      <c r="H27" s="297"/>
    </row>
    <row r="28" spans="1:9" ht="15">
      <c r="A28" s="175">
        <v>19</v>
      </c>
      <c r="B28" s="49" t="s">
        <v>41</v>
      </c>
      <c r="C28" s="141">
        <f>'[3]4'!$C$5</f>
        <v>8256</v>
      </c>
      <c r="D28" s="141">
        <f>'[1]Табела 1'!C30</f>
        <v>210</v>
      </c>
      <c r="E28" s="141">
        <f>'[1]Табела 1'!D30</f>
        <v>654</v>
      </c>
      <c r="F28" s="141">
        <f>'[1]Табела 1'!E30</f>
        <v>3125</v>
      </c>
      <c r="G28" s="141">
        <f>'[1]Табела 1'!G30</f>
        <v>8259</v>
      </c>
      <c r="H28" s="209">
        <f>'[1]Табела 1'!H30</f>
        <v>13232</v>
      </c>
      <c r="I28" s="25" t="s">
        <v>225</v>
      </c>
    </row>
    <row r="29" spans="1:14" ht="13.5" thickBot="1">
      <c r="A29" s="153">
        <v>20</v>
      </c>
      <c r="B29" s="124" t="s">
        <v>227</v>
      </c>
      <c r="C29" s="141">
        <f>'[1]Табела 1'!B34</f>
        <v>0</v>
      </c>
      <c r="D29" s="141">
        <f>'[1]Табела 1'!C34</f>
        <v>0</v>
      </c>
      <c r="E29" s="141">
        <f>'[1]Табела 1'!D34</f>
        <v>0</v>
      </c>
      <c r="F29" s="141">
        <f>'[1]Табела 1'!E34</f>
        <v>0</v>
      </c>
      <c r="G29" s="141">
        <f>'[1]Табела 1'!G34</f>
        <v>0</v>
      </c>
      <c r="H29" s="209">
        <f>'[1]Табела 1'!H34</f>
        <v>0</v>
      </c>
      <c r="K29" s="125"/>
      <c r="L29" s="125"/>
      <c r="M29" s="130"/>
      <c r="N29" s="130"/>
    </row>
    <row r="30" spans="1:14" ht="15">
      <c r="A30" s="128">
        <v>21</v>
      </c>
      <c r="B30" s="129" t="s">
        <v>224</v>
      </c>
      <c r="C30" s="141">
        <f>'[1]Табела 1'!B35</f>
        <v>174</v>
      </c>
      <c r="D30" s="141">
        <f>'[1]Табела 1'!C35</f>
        <v>106</v>
      </c>
      <c r="E30" s="141">
        <f>'[1]Табела 1'!D35</f>
        <v>254</v>
      </c>
      <c r="F30" s="141">
        <f>'[1]Табела 1'!E35</f>
        <v>102</v>
      </c>
      <c r="G30" s="141">
        <f>'[1]Табела 1'!G35</f>
        <v>21</v>
      </c>
      <c r="H30" s="209">
        <f>'[1]Табела 1'!H35</f>
        <v>657</v>
      </c>
      <c r="J30" s="25" t="s">
        <v>225</v>
      </c>
      <c r="K30" s="299" t="s">
        <v>25</v>
      </c>
      <c r="L30" s="300"/>
      <c r="M30" s="292">
        <f>N23+H31</f>
        <v>320902</v>
      </c>
      <c r="N30" s="293"/>
    </row>
    <row r="31" spans="1:14" ht="13.5" thickBot="1">
      <c r="A31" s="103"/>
      <c r="B31" s="104" t="s">
        <v>11</v>
      </c>
      <c r="C31" s="198">
        <f>'[1]Табела 1'!B40</f>
        <v>1158</v>
      </c>
      <c r="D31" s="198">
        <f>'[1]Табела 1'!C40</f>
        <v>316</v>
      </c>
      <c r="E31" s="198">
        <f>'[1]Табела 1'!D40</f>
        <v>908</v>
      </c>
      <c r="F31" s="198">
        <f>'[1]Табела 1'!E40</f>
        <v>3227</v>
      </c>
      <c r="G31" s="198">
        <f>'[1]Табела 1'!G40</f>
        <v>8280</v>
      </c>
      <c r="H31" s="199">
        <f>'[1]Табела 1'!H40</f>
        <v>13889</v>
      </c>
      <c r="K31" s="301"/>
      <c r="L31" s="302"/>
      <c r="M31" s="294"/>
      <c r="N31" s="295"/>
    </row>
    <row r="32" spans="9:14" ht="24" customHeight="1">
      <c r="I32" s="173"/>
      <c r="J32" s="173"/>
      <c r="K32" s="173"/>
      <c r="L32" s="173"/>
      <c r="M32" s="173"/>
      <c r="N32" s="173"/>
    </row>
    <row r="33" spans="1:14" ht="66.75" customHeight="1">
      <c r="A33" s="303" t="s">
        <v>226</v>
      </c>
      <c r="B33" s="303"/>
      <c r="C33" s="303"/>
      <c r="D33" s="303"/>
      <c r="E33" s="303"/>
      <c r="F33" s="303"/>
      <c r="G33" s="303"/>
      <c r="H33" s="303"/>
      <c r="I33" s="303"/>
      <c r="J33" s="303"/>
      <c r="K33" s="303"/>
      <c r="L33" s="303"/>
      <c r="M33" s="303"/>
      <c r="N33" s="303"/>
    </row>
    <row r="34" spans="1:10" ht="62.25" customHeight="1">
      <c r="A34" s="305"/>
      <c r="B34" s="305"/>
      <c r="C34" s="305"/>
      <c r="D34" s="305"/>
      <c r="E34" s="305"/>
      <c r="F34" s="305"/>
      <c r="G34" s="305"/>
      <c r="H34" s="305"/>
      <c r="I34" s="177"/>
      <c r="J34" s="177"/>
    </row>
    <row r="35" spans="1:14" ht="69.75" customHeight="1">
      <c r="A35" s="304"/>
      <c r="B35" s="304"/>
      <c r="C35" s="304"/>
      <c r="D35" s="304"/>
      <c r="E35" s="304"/>
      <c r="F35" s="304"/>
      <c r="G35" s="304"/>
      <c r="H35" s="304"/>
      <c r="I35" s="176"/>
      <c r="J35" s="176"/>
      <c r="K35" s="174"/>
      <c r="L35" s="174"/>
      <c r="M35" s="174"/>
      <c r="N35" s="174"/>
    </row>
    <row r="37" spans="3:14" ht="12.75" customHeight="1">
      <c r="C37" s="158"/>
      <c r="D37" s="158"/>
      <c r="E37" s="158"/>
      <c r="F37" s="158"/>
      <c r="G37" s="158"/>
      <c r="H37" s="158"/>
      <c r="I37" s="158"/>
      <c r="J37" s="158"/>
      <c r="K37" s="158"/>
      <c r="L37" s="158"/>
      <c r="M37" s="158"/>
      <c r="N37" s="158"/>
    </row>
    <row r="38" spans="3:14" ht="12.75" customHeight="1">
      <c r="C38" s="158"/>
      <c r="D38" s="158"/>
      <c r="E38" s="158"/>
      <c r="F38" s="158"/>
      <c r="G38" s="158"/>
      <c r="H38" s="158"/>
      <c r="I38" s="158"/>
      <c r="J38" s="158"/>
      <c r="K38" s="158"/>
      <c r="L38" s="158"/>
      <c r="M38" s="158"/>
      <c r="N38" s="158"/>
    </row>
    <row r="39" spans="3:14" ht="12.75" customHeight="1">
      <c r="C39" s="158"/>
      <c r="D39" s="158"/>
      <c r="E39" s="158"/>
      <c r="F39" s="158"/>
      <c r="G39" s="158"/>
      <c r="H39" s="158"/>
      <c r="I39" s="158"/>
      <c r="J39" s="158"/>
      <c r="K39" s="158"/>
      <c r="L39" s="158"/>
      <c r="M39" s="158"/>
      <c r="N39" s="158"/>
    </row>
    <row r="40" spans="3:8" ht="15">
      <c r="C40" s="158"/>
      <c r="D40" s="158"/>
      <c r="E40" s="158"/>
      <c r="F40" s="158"/>
      <c r="G40" s="158"/>
      <c r="H40" s="158"/>
    </row>
    <row r="41" spans="3:8" ht="15">
      <c r="C41" s="158"/>
      <c r="D41" s="158"/>
      <c r="E41" s="158"/>
      <c r="F41" s="158"/>
      <c r="G41" s="158"/>
      <c r="H41" s="158"/>
    </row>
    <row r="45" spans="1:11" ht="15">
      <c r="A45" s="234"/>
      <c r="B45" s="234"/>
      <c r="C45" s="234"/>
      <c r="D45" s="234"/>
      <c r="E45" s="234"/>
      <c r="F45" s="234"/>
      <c r="G45" s="234"/>
      <c r="H45" s="234"/>
      <c r="I45" s="234"/>
      <c r="J45" s="234"/>
      <c r="K45" s="234"/>
    </row>
    <row r="46" spans="1:11" ht="15">
      <c r="A46" s="234"/>
      <c r="B46" s="234"/>
      <c r="C46" s="234"/>
      <c r="D46" s="234"/>
      <c r="E46" s="234"/>
      <c r="F46" s="234"/>
      <c r="G46" s="234"/>
      <c r="H46" s="234"/>
      <c r="I46" s="234"/>
      <c r="J46" s="234"/>
      <c r="K46" s="234"/>
    </row>
    <row r="47" spans="1:11" ht="15">
      <c r="A47" s="234"/>
      <c r="B47" s="234"/>
      <c r="C47" s="234"/>
      <c r="D47" s="234"/>
      <c r="E47" s="234"/>
      <c r="F47" s="234"/>
      <c r="G47" s="234"/>
      <c r="H47" s="234"/>
      <c r="I47" s="234"/>
      <c r="J47" s="234"/>
      <c r="K47" s="234"/>
    </row>
    <row r="48" spans="1:11" ht="15">
      <c r="A48" s="234"/>
      <c r="B48" s="234"/>
      <c r="C48" s="234"/>
      <c r="D48" s="234"/>
      <c r="E48" s="234"/>
      <c r="F48" s="234"/>
      <c r="G48" s="234"/>
      <c r="H48" s="234"/>
      <c r="I48" s="234"/>
      <c r="J48" s="234"/>
      <c r="K48" s="234"/>
    </row>
  </sheetData>
  <mergeCells count="13">
    <mergeCell ref="A33:N33"/>
    <mergeCell ref="A35:H35"/>
    <mergeCell ref="A34:H34"/>
    <mergeCell ref="A26:A27"/>
    <mergeCell ref="B26:B27"/>
    <mergeCell ref="A1:N1"/>
    <mergeCell ref="A3:A4"/>
    <mergeCell ref="B3:B4"/>
    <mergeCell ref="M30:N31"/>
    <mergeCell ref="H26:H27"/>
    <mergeCell ref="C26:G26"/>
    <mergeCell ref="K30:L31"/>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7"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zoomScale="85" zoomScaleNormal="85" workbookViewId="0" topLeftCell="A1">
      <selection activeCell="N35" sqref="N35"/>
    </sheetView>
  </sheetViews>
  <sheetFormatPr defaultColWidth="9.140625" defaultRowHeight="15"/>
  <cols>
    <col min="1" max="1" width="4.8515625" style="25" customWidth="1"/>
    <col min="2" max="2" width="27.140625" style="25" bestFit="1" customWidth="1"/>
    <col min="3" max="14" width="12.28125" style="25" customWidth="1"/>
    <col min="15" max="15" width="9.00390625" style="25" customWidth="1"/>
    <col min="16" max="16" width="9.28125" style="25" customWidth="1"/>
    <col min="17" max="17" width="7.28125" style="25" customWidth="1"/>
    <col min="18" max="18" width="7.57421875" style="25" customWidth="1"/>
    <col min="19" max="19" width="7.7109375" style="25" customWidth="1"/>
    <col min="20" max="16384" width="9.140625" style="25" customWidth="1"/>
  </cols>
  <sheetData>
    <row r="1" spans="1:14" ht="18.75">
      <c r="A1" s="271" t="s">
        <v>207</v>
      </c>
      <c r="B1" s="271"/>
      <c r="C1" s="271"/>
      <c r="D1" s="271"/>
      <c r="E1" s="271"/>
      <c r="F1" s="271"/>
      <c r="G1" s="271"/>
      <c r="H1" s="271"/>
      <c r="I1" s="271"/>
      <c r="J1" s="271"/>
      <c r="K1" s="271"/>
      <c r="L1" s="271"/>
      <c r="M1" s="271"/>
      <c r="N1" s="271"/>
    </row>
    <row r="2" ht="13.5" thickBot="1">
      <c r="N2" s="36" t="s">
        <v>0</v>
      </c>
    </row>
    <row r="3" spans="1:14" ht="25.5" customHeight="1">
      <c r="A3" s="279" t="s">
        <v>1</v>
      </c>
      <c r="B3" s="308" t="s">
        <v>223</v>
      </c>
      <c r="C3" s="278" t="s">
        <v>2</v>
      </c>
      <c r="D3" s="278"/>
      <c r="E3" s="278"/>
      <c r="F3" s="278"/>
      <c r="G3" s="278"/>
      <c r="H3" s="278"/>
      <c r="I3" s="278"/>
      <c r="J3" s="278"/>
      <c r="K3" s="278"/>
      <c r="L3" s="278"/>
      <c r="M3" s="278"/>
      <c r="N3" s="254" t="s">
        <v>2</v>
      </c>
    </row>
    <row r="4" spans="1:14" ht="27" customHeight="1">
      <c r="A4" s="280"/>
      <c r="B4" s="309"/>
      <c r="C4" s="27" t="s">
        <v>73</v>
      </c>
      <c r="D4" s="27" t="s">
        <v>3</v>
      </c>
      <c r="E4" s="27" t="s">
        <v>4</v>
      </c>
      <c r="F4" s="27" t="s">
        <v>5</v>
      </c>
      <c r="G4" s="27" t="s">
        <v>7</v>
      </c>
      <c r="H4" s="27" t="s">
        <v>6</v>
      </c>
      <c r="I4" s="27" t="s">
        <v>243</v>
      </c>
      <c r="J4" s="27" t="s">
        <v>8</v>
      </c>
      <c r="K4" s="27" t="s">
        <v>31</v>
      </c>
      <c r="L4" s="27" t="s">
        <v>229</v>
      </c>
      <c r="M4" s="27" t="s">
        <v>234</v>
      </c>
      <c r="N4" s="28" t="s">
        <v>11</v>
      </c>
    </row>
    <row r="5" spans="1:14" ht="15">
      <c r="A5" s="58">
        <v>1</v>
      </c>
      <c r="B5" s="51" t="s">
        <v>12</v>
      </c>
      <c r="C5" s="38">
        <f>'[3]5'!C5</f>
        <v>7038</v>
      </c>
      <c r="D5" s="38">
        <f>'[3]5'!D5</f>
        <v>11821</v>
      </c>
      <c r="E5" s="38">
        <f>'[3]5'!E5</f>
        <v>4056</v>
      </c>
      <c r="F5" s="38">
        <f>'[3]5'!F5</f>
        <v>1977</v>
      </c>
      <c r="G5" s="38">
        <f>'[3]5'!G5</f>
        <v>14290</v>
      </c>
      <c r="H5" s="38">
        <f>'[3]5'!H5</f>
        <v>4673</v>
      </c>
      <c r="I5" s="38">
        <f>'[3]5'!I5</f>
        <v>507</v>
      </c>
      <c r="J5" s="38">
        <f>'[3]5'!J5</f>
        <v>7500</v>
      </c>
      <c r="K5" s="38">
        <f>'[3]5'!K5</f>
        <v>3158</v>
      </c>
      <c r="L5" s="38">
        <f>'[3]5'!L5</f>
        <v>10336</v>
      </c>
      <c r="M5" s="38">
        <f>'[3]5'!M5</f>
        <v>6532</v>
      </c>
      <c r="N5" s="365">
        <f>'[3]5'!N5</f>
        <v>71888</v>
      </c>
    </row>
    <row r="6" spans="1:14" ht="15">
      <c r="A6" s="58">
        <v>2</v>
      </c>
      <c r="B6" s="51" t="s">
        <v>13</v>
      </c>
      <c r="C6" s="38">
        <f>'[3]5'!C6</f>
        <v>1171</v>
      </c>
      <c r="D6" s="38">
        <f>'[3]5'!D6</f>
        <v>24531</v>
      </c>
      <c r="E6" s="38">
        <f>'[3]5'!E6</f>
        <v>6986</v>
      </c>
      <c r="F6" s="38">
        <f>'[3]5'!F6</f>
        <v>2628</v>
      </c>
      <c r="G6" s="38">
        <f>'[3]5'!G6</f>
        <v>17097</v>
      </c>
      <c r="H6" s="38">
        <f>'[3]5'!H6</f>
        <v>177</v>
      </c>
      <c r="I6" s="38">
        <f>'[3]5'!I6</f>
        <v>0</v>
      </c>
      <c r="J6" s="38">
        <f>'[3]5'!J6</f>
        <v>2741</v>
      </c>
      <c r="K6" s="38">
        <f>'[3]5'!K6</f>
        <v>0</v>
      </c>
      <c r="L6" s="38">
        <f>'[3]5'!L6</f>
        <v>11172</v>
      </c>
      <c r="M6" s="38">
        <f>'[3]5'!M6</f>
        <v>18018</v>
      </c>
      <c r="N6" s="365">
        <f>'[3]5'!N6</f>
        <v>84521</v>
      </c>
    </row>
    <row r="7" spans="1:14" ht="15">
      <c r="A7" s="58">
        <v>3</v>
      </c>
      <c r="B7" s="51" t="s">
        <v>14</v>
      </c>
      <c r="C7" s="38">
        <f>'[3]5'!C7</f>
        <v>8794</v>
      </c>
      <c r="D7" s="38">
        <f>'[3]5'!D7</f>
        <v>25976</v>
      </c>
      <c r="E7" s="38">
        <f>'[3]5'!E7</f>
        <v>19768</v>
      </c>
      <c r="F7" s="38">
        <f>'[3]5'!F7</f>
        <v>5657</v>
      </c>
      <c r="G7" s="38">
        <f>'[3]5'!G7</f>
        <v>8959</v>
      </c>
      <c r="H7" s="38">
        <f>'[3]5'!H7</f>
        <v>8107</v>
      </c>
      <c r="I7" s="38">
        <f>'[3]5'!I7</f>
        <v>490</v>
      </c>
      <c r="J7" s="38">
        <f>'[3]5'!J7</f>
        <v>9225</v>
      </c>
      <c r="K7" s="38">
        <f>'[3]5'!K7</f>
        <v>12626</v>
      </c>
      <c r="L7" s="38">
        <f>'[3]5'!L7</f>
        <v>12825</v>
      </c>
      <c r="M7" s="38">
        <f>'[3]5'!M7</f>
        <v>6219</v>
      </c>
      <c r="N7" s="365">
        <f>'[3]5'!N7</f>
        <v>118646</v>
      </c>
    </row>
    <row r="8" spans="1:14" ht="15">
      <c r="A8" s="58">
        <v>4</v>
      </c>
      <c r="B8" s="51" t="s">
        <v>202</v>
      </c>
      <c r="C8" s="38">
        <f>'[3]5'!C8</f>
        <v>0</v>
      </c>
      <c r="D8" s="38">
        <f>'[3]5'!D8</f>
        <v>0</v>
      </c>
      <c r="E8" s="38">
        <f>'[3]5'!E8</f>
        <v>0</v>
      </c>
      <c r="F8" s="38">
        <f>'[3]5'!F8</f>
        <v>0</v>
      </c>
      <c r="G8" s="38">
        <f>'[3]5'!G8</f>
        <v>0</v>
      </c>
      <c r="H8" s="38">
        <f>'[3]5'!H8</f>
        <v>0</v>
      </c>
      <c r="I8" s="38">
        <f>'[3]5'!I8</f>
        <v>0</v>
      </c>
      <c r="J8" s="38">
        <f>'[3]5'!J8</f>
        <v>0</v>
      </c>
      <c r="K8" s="38">
        <f>'[3]5'!K8</f>
        <v>0</v>
      </c>
      <c r="L8" s="38">
        <f>'[3]5'!L8</f>
        <v>0</v>
      </c>
      <c r="M8" s="38">
        <f>'[3]5'!M8</f>
        <v>0</v>
      </c>
      <c r="N8" s="365">
        <f>'[3]5'!N8</f>
        <v>0</v>
      </c>
    </row>
    <row r="9" spans="1:14" ht="15">
      <c r="A9" s="58">
        <v>5</v>
      </c>
      <c r="B9" s="51" t="s">
        <v>15</v>
      </c>
      <c r="C9" s="38">
        <f>'[3]5'!C9</f>
        <v>0</v>
      </c>
      <c r="D9" s="38">
        <f>'[3]5'!D9</f>
        <v>0</v>
      </c>
      <c r="E9" s="38">
        <f>'[3]5'!E9</f>
        <v>0</v>
      </c>
      <c r="F9" s="38">
        <f>'[3]5'!F9</f>
        <v>0</v>
      </c>
      <c r="G9" s="38">
        <f>'[3]5'!G9</f>
        <v>0</v>
      </c>
      <c r="H9" s="38">
        <f>'[3]5'!H9</f>
        <v>0</v>
      </c>
      <c r="I9" s="38">
        <f>'[3]5'!I9</f>
        <v>0</v>
      </c>
      <c r="J9" s="38">
        <f>'[3]5'!J9</f>
        <v>0</v>
      </c>
      <c r="K9" s="38">
        <f>'[3]5'!K9</f>
        <v>0</v>
      </c>
      <c r="L9" s="38">
        <f>'[3]5'!L9</f>
        <v>0</v>
      </c>
      <c r="M9" s="38">
        <f>'[3]5'!M9</f>
        <v>0</v>
      </c>
      <c r="N9" s="365">
        <f>'[3]5'!N9</f>
        <v>0</v>
      </c>
    </row>
    <row r="10" spans="1:14" ht="15">
      <c r="A10" s="58">
        <v>6</v>
      </c>
      <c r="B10" s="51" t="s">
        <v>16</v>
      </c>
      <c r="C10" s="38">
        <f>'[3]5'!C10</f>
        <v>0</v>
      </c>
      <c r="D10" s="38">
        <f>'[3]5'!D10</f>
        <v>274</v>
      </c>
      <c r="E10" s="38">
        <f>'[3]5'!E10</f>
        <v>0</v>
      </c>
      <c r="F10" s="38">
        <f>'[3]5'!F10</f>
        <v>0</v>
      </c>
      <c r="G10" s="38">
        <f>'[3]5'!G10</f>
        <v>0</v>
      </c>
      <c r="H10" s="38">
        <f>'[3]5'!H10</f>
        <v>0</v>
      </c>
      <c r="I10" s="38">
        <f>'[3]5'!I10</f>
        <v>0</v>
      </c>
      <c r="J10" s="38">
        <f>'[3]5'!J10</f>
        <v>0</v>
      </c>
      <c r="K10" s="38">
        <f>'[3]5'!K10</f>
        <v>0</v>
      </c>
      <c r="L10" s="38">
        <f>'[3]5'!L10</f>
        <v>0</v>
      </c>
      <c r="M10" s="38">
        <f>'[3]5'!M10</f>
        <v>0</v>
      </c>
      <c r="N10" s="365">
        <f>'[3]5'!N10</f>
        <v>274</v>
      </c>
    </row>
    <row r="11" spans="1:14" ht="12.75" customHeight="1">
      <c r="A11" s="58">
        <v>7</v>
      </c>
      <c r="B11" s="51" t="s">
        <v>17</v>
      </c>
      <c r="C11" s="38">
        <f>'[3]5'!C11</f>
        <v>5532</v>
      </c>
      <c r="D11" s="38">
        <f>'[3]5'!D11</f>
        <v>0</v>
      </c>
      <c r="E11" s="38">
        <f>'[3]5'!E11</f>
        <v>192</v>
      </c>
      <c r="F11" s="38">
        <f>'[3]5'!F11</f>
        <v>0</v>
      </c>
      <c r="G11" s="38">
        <f>'[3]5'!G11</f>
        <v>643</v>
      </c>
      <c r="H11" s="38">
        <f>'[3]5'!H11</f>
        <v>0</v>
      </c>
      <c r="I11" s="38">
        <f>'[3]5'!I11</f>
        <v>0</v>
      </c>
      <c r="J11" s="38">
        <f>'[3]5'!J11</f>
        <v>13</v>
      </c>
      <c r="K11" s="38">
        <f>'[3]5'!K11</f>
        <v>0</v>
      </c>
      <c r="L11" s="38">
        <f>'[3]5'!L11</f>
        <v>3</v>
      </c>
      <c r="M11" s="38">
        <f>'[3]5'!M11</f>
        <v>0</v>
      </c>
      <c r="N11" s="365">
        <f>'[3]5'!N11</f>
        <v>6383</v>
      </c>
    </row>
    <row r="12" spans="1:14" ht="15">
      <c r="A12" s="58">
        <v>8</v>
      </c>
      <c r="B12" s="51" t="s">
        <v>203</v>
      </c>
      <c r="C12" s="38">
        <f>'[3]5'!C12</f>
        <v>31938</v>
      </c>
      <c r="D12" s="38">
        <f>'[3]5'!D12</f>
        <v>786</v>
      </c>
      <c r="E12" s="38">
        <f>'[3]5'!E12</f>
        <v>3566</v>
      </c>
      <c r="F12" s="38">
        <f>'[3]5'!F12</f>
        <v>763</v>
      </c>
      <c r="G12" s="38">
        <f>'[3]5'!G12</f>
        <v>2613</v>
      </c>
      <c r="H12" s="38">
        <f>'[3]5'!H12</f>
        <v>82</v>
      </c>
      <c r="I12" s="38">
        <f>'[3]5'!I12</f>
        <v>0</v>
      </c>
      <c r="J12" s="38">
        <f>'[3]5'!J12</f>
        <v>144</v>
      </c>
      <c r="K12" s="38">
        <f>'[3]5'!K12</f>
        <v>1126</v>
      </c>
      <c r="L12" s="38">
        <f>'[3]5'!L12</f>
        <v>2182</v>
      </c>
      <c r="M12" s="38">
        <f>'[3]5'!M12</f>
        <v>1705</v>
      </c>
      <c r="N12" s="365">
        <f>'[3]5'!N12</f>
        <v>44905</v>
      </c>
    </row>
    <row r="13" spans="1:14" ht="15">
      <c r="A13" s="58">
        <v>9</v>
      </c>
      <c r="B13" s="51" t="s">
        <v>204</v>
      </c>
      <c r="C13" s="38">
        <f>'[3]5'!C13</f>
        <v>20984</v>
      </c>
      <c r="D13" s="38">
        <f>'[3]5'!D13</f>
        <v>7689</v>
      </c>
      <c r="E13" s="38">
        <f>'[3]5'!E13</f>
        <v>13689</v>
      </c>
      <c r="F13" s="38">
        <f>'[3]5'!F13</f>
        <v>11855</v>
      </c>
      <c r="G13" s="38">
        <f>'[3]5'!G13</f>
        <v>1829</v>
      </c>
      <c r="H13" s="38">
        <f>'[3]5'!H13</f>
        <v>2677</v>
      </c>
      <c r="I13" s="38">
        <f>'[3]5'!I13</f>
        <v>0</v>
      </c>
      <c r="J13" s="38">
        <f>'[3]5'!J13</f>
        <v>1159</v>
      </c>
      <c r="K13" s="38">
        <f>'[3]5'!K13</f>
        <v>440</v>
      </c>
      <c r="L13" s="38">
        <f>'[3]5'!L13</f>
        <v>10013</v>
      </c>
      <c r="M13" s="38">
        <f>'[3]5'!M13</f>
        <v>926</v>
      </c>
      <c r="N13" s="365">
        <f>'[3]5'!N13</f>
        <v>71261</v>
      </c>
    </row>
    <row r="14" spans="1:14" ht="15">
      <c r="A14" s="58">
        <v>10</v>
      </c>
      <c r="B14" s="51" t="s">
        <v>18</v>
      </c>
      <c r="C14" s="38">
        <f>'[3]5'!C14</f>
        <v>26095</v>
      </c>
      <c r="D14" s="38">
        <f>'[3]5'!D14</f>
        <v>51035</v>
      </c>
      <c r="E14" s="38">
        <f>'[3]5'!E14</f>
        <v>44711</v>
      </c>
      <c r="F14" s="38">
        <f>'[3]5'!F14</f>
        <v>46470</v>
      </c>
      <c r="G14" s="38">
        <f>'[3]5'!G14</f>
        <v>55162</v>
      </c>
      <c r="H14" s="38">
        <f>'[3]5'!H14</f>
        <v>75776</v>
      </c>
      <c r="I14" s="38">
        <f>'[3]5'!I14</f>
        <v>36876</v>
      </c>
      <c r="J14" s="38">
        <f>'[3]5'!J14</f>
        <v>75811</v>
      </c>
      <c r="K14" s="38">
        <f>'[3]5'!K14</f>
        <v>49724</v>
      </c>
      <c r="L14" s="38">
        <f>'[3]5'!L14</f>
        <v>53453</v>
      </c>
      <c r="M14" s="38">
        <f>'[3]5'!M14</f>
        <v>46236</v>
      </c>
      <c r="N14" s="365">
        <f>'[3]5'!N14</f>
        <v>561349</v>
      </c>
    </row>
    <row r="15" spans="1:14" ht="15">
      <c r="A15" s="58">
        <v>11</v>
      </c>
      <c r="B15" s="51" t="s">
        <v>205</v>
      </c>
      <c r="C15" s="38">
        <f>'[3]5'!C15</f>
        <v>0</v>
      </c>
      <c r="D15" s="38">
        <f>'[3]5'!D15</f>
        <v>0</v>
      </c>
      <c r="E15" s="38">
        <f>'[3]5'!E15</f>
        <v>0</v>
      </c>
      <c r="F15" s="38">
        <f>'[3]5'!F15</f>
        <v>0</v>
      </c>
      <c r="G15" s="38">
        <f>'[3]5'!G15</f>
        <v>0</v>
      </c>
      <c r="H15" s="38">
        <f>'[3]5'!H15</f>
        <v>0</v>
      </c>
      <c r="I15" s="38">
        <f>'[3]5'!I15</f>
        <v>0</v>
      </c>
      <c r="J15" s="38">
        <f>'[3]5'!J15</f>
        <v>0</v>
      </c>
      <c r="K15" s="38">
        <f>'[3]5'!K15</f>
        <v>0</v>
      </c>
      <c r="L15" s="38">
        <f>'[3]5'!L15</f>
        <v>0</v>
      </c>
      <c r="M15" s="38">
        <f>'[3]5'!M15</f>
        <v>0</v>
      </c>
      <c r="N15" s="365">
        <f>'[3]5'!N15</f>
        <v>0</v>
      </c>
    </row>
    <row r="16" spans="1:14" ht="15">
      <c r="A16" s="58">
        <v>12</v>
      </c>
      <c r="B16" s="51" t="s">
        <v>19</v>
      </c>
      <c r="C16" s="38">
        <f>'[3]5'!C16</f>
        <v>0</v>
      </c>
      <c r="D16" s="38">
        <f>'[3]5'!D16</f>
        <v>0</v>
      </c>
      <c r="E16" s="38">
        <f>'[3]5'!E16</f>
        <v>0</v>
      </c>
      <c r="F16" s="38">
        <f>'[3]5'!F16</f>
        <v>0</v>
      </c>
      <c r="G16" s="38">
        <f>'[3]5'!G16</f>
        <v>0</v>
      </c>
      <c r="H16" s="38">
        <f>'[3]5'!H16</f>
        <v>0</v>
      </c>
      <c r="I16" s="38">
        <f>'[3]5'!I16</f>
        <v>0</v>
      </c>
      <c r="J16" s="38">
        <f>'[3]5'!J16</f>
        <v>0</v>
      </c>
      <c r="K16" s="38">
        <f>'[3]5'!K16</f>
        <v>0</v>
      </c>
      <c r="L16" s="38">
        <f>'[3]5'!L16</f>
        <v>0</v>
      </c>
      <c r="M16" s="38">
        <f>'[3]5'!M16</f>
        <v>0</v>
      </c>
      <c r="N16" s="365">
        <f>'[3]5'!N16</f>
        <v>0</v>
      </c>
    </row>
    <row r="17" spans="1:14" ht="15">
      <c r="A17" s="58">
        <v>13</v>
      </c>
      <c r="B17" s="51" t="s">
        <v>20</v>
      </c>
      <c r="C17" s="38">
        <f>'[3]5'!C17</f>
        <v>193</v>
      </c>
      <c r="D17" s="38">
        <f>'[3]5'!D17</f>
        <v>240</v>
      </c>
      <c r="E17" s="38">
        <f>'[3]5'!E17</f>
        <v>259</v>
      </c>
      <c r="F17" s="38">
        <f>'[3]5'!F17</f>
        <v>175</v>
      </c>
      <c r="G17" s="38">
        <f>'[3]5'!G17</f>
        <v>196</v>
      </c>
      <c r="H17" s="38">
        <f>'[3]5'!H17</f>
        <v>410</v>
      </c>
      <c r="I17" s="38">
        <f>'[3]5'!I17</f>
        <v>0</v>
      </c>
      <c r="J17" s="38">
        <f>'[3]5'!J17</f>
        <v>572</v>
      </c>
      <c r="K17" s="38">
        <f>'[3]5'!K17</f>
        <v>442</v>
      </c>
      <c r="L17" s="38">
        <f>'[3]5'!L17</f>
        <v>13</v>
      </c>
      <c r="M17" s="38">
        <f>'[3]5'!M17</f>
        <v>98</v>
      </c>
      <c r="N17" s="365">
        <f>'[3]5'!N17</f>
        <v>2598</v>
      </c>
    </row>
    <row r="18" spans="1:18" ht="15">
      <c r="A18" s="58">
        <v>14</v>
      </c>
      <c r="B18" s="51" t="s">
        <v>206</v>
      </c>
      <c r="C18" s="38">
        <f>'[3]5'!C18</f>
        <v>0</v>
      </c>
      <c r="D18" s="38">
        <f>'[3]5'!D18</f>
        <v>0</v>
      </c>
      <c r="E18" s="38">
        <f>'[3]5'!E18</f>
        <v>0</v>
      </c>
      <c r="F18" s="38">
        <f>'[3]5'!F18</f>
        <v>0</v>
      </c>
      <c r="G18" s="38">
        <f>'[3]5'!G18</f>
        <v>0</v>
      </c>
      <c r="H18" s="38">
        <f>'[3]5'!H18</f>
        <v>0</v>
      </c>
      <c r="I18" s="38">
        <f>'[3]5'!I18</f>
        <v>0</v>
      </c>
      <c r="J18" s="38">
        <f>'[3]5'!J18</f>
        <v>0</v>
      </c>
      <c r="K18" s="38">
        <f>'[3]5'!K18</f>
        <v>0</v>
      </c>
      <c r="L18" s="38">
        <f>'[3]5'!L18</f>
        <v>1151</v>
      </c>
      <c r="M18" s="38">
        <f>'[3]5'!M18</f>
        <v>0</v>
      </c>
      <c r="N18" s="365">
        <f>'[3]5'!N18</f>
        <v>1151</v>
      </c>
      <c r="R18" s="25" t="s">
        <v>225</v>
      </c>
    </row>
    <row r="19" spans="1:14" ht="15">
      <c r="A19" s="58">
        <v>15</v>
      </c>
      <c r="B19" s="51" t="s">
        <v>21</v>
      </c>
      <c r="C19" s="38">
        <f>'[3]5'!C19</f>
        <v>0</v>
      </c>
      <c r="D19" s="38">
        <f>'[3]5'!D19</f>
        <v>0</v>
      </c>
      <c r="E19" s="38">
        <f>'[3]5'!E19</f>
        <v>0</v>
      </c>
      <c r="F19" s="38">
        <f>'[3]5'!F19</f>
        <v>0</v>
      </c>
      <c r="G19" s="38">
        <f>'[3]5'!G19</f>
        <v>0</v>
      </c>
      <c r="H19" s="38">
        <f>'[3]5'!H19</f>
        <v>0</v>
      </c>
      <c r="I19" s="38">
        <f>'[3]5'!I19</f>
        <v>0</v>
      </c>
      <c r="J19" s="38">
        <f>'[3]5'!J19</f>
        <v>0</v>
      </c>
      <c r="K19" s="38">
        <f>'[3]5'!K19</f>
        <v>0</v>
      </c>
      <c r="L19" s="38">
        <f>'[3]5'!L19</f>
        <v>0</v>
      </c>
      <c r="M19" s="38">
        <f>'[3]5'!M19</f>
        <v>0</v>
      </c>
      <c r="N19" s="365">
        <f>'[3]5'!N19</f>
        <v>0</v>
      </c>
    </row>
    <row r="20" spans="1:14" ht="15">
      <c r="A20" s="58">
        <v>16</v>
      </c>
      <c r="B20" s="51" t="s">
        <v>22</v>
      </c>
      <c r="C20" s="38">
        <f>'[3]5'!C20</f>
        <v>621</v>
      </c>
      <c r="D20" s="38">
        <f>'[3]5'!D20</f>
        <v>0</v>
      </c>
      <c r="E20" s="38">
        <f>'[3]5'!E20</f>
        <v>304</v>
      </c>
      <c r="F20" s="38">
        <f>'[3]5'!F20</f>
        <v>0</v>
      </c>
      <c r="G20" s="38">
        <f>'[3]5'!G20</f>
        <v>0</v>
      </c>
      <c r="H20" s="38">
        <f>'[3]5'!H20</f>
        <v>0</v>
      </c>
      <c r="I20" s="38">
        <f>'[3]5'!I20</f>
        <v>0</v>
      </c>
      <c r="J20" s="38">
        <f>'[3]5'!J20</f>
        <v>0</v>
      </c>
      <c r="K20" s="38">
        <f>'[3]5'!K20</f>
        <v>0</v>
      </c>
      <c r="L20" s="38">
        <f>'[3]5'!L20</f>
        <v>0</v>
      </c>
      <c r="M20" s="38">
        <f>'[3]5'!M20</f>
        <v>0</v>
      </c>
      <c r="N20" s="365">
        <f>'[3]5'!N20</f>
        <v>925</v>
      </c>
    </row>
    <row r="21" spans="1:14" ht="15">
      <c r="A21" s="58">
        <v>17</v>
      </c>
      <c r="B21" s="51" t="s">
        <v>23</v>
      </c>
      <c r="C21" s="38">
        <f>'[3]5'!C21</f>
        <v>0</v>
      </c>
      <c r="D21" s="38">
        <f>'[3]5'!D21</f>
        <v>0</v>
      </c>
      <c r="E21" s="38">
        <f>'[3]5'!E21</f>
        <v>0</v>
      </c>
      <c r="F21" s="38">
        <f>'[3]5'!F21</f>
        <v>0</v>
      </c>
      <c r="G21" s="38">
        <f>'[3]5'!G21</f>
        <v>0</v>
      </c>
      <c r="H21" s="38">
        <f>'[3]5'!H21</f>
        <v>0</v>
      </c>
      <c r="I21" s="38">
        <f>'[3]5'!I21</f>
        <v>0</v>
      </c>
      <c r="J21" s="38">
        <f>'[3]5'!J21</f>
        <v>0</v>
      </c>
      <c r="K21" s="38">
        <f>'[3]5'!K21</f>
        <v>0</v>
      </c>
      <c r="L21" s="38">
        <f>'[3]5'!L21</f>
        <v>0</v>
      </c>
      <c r="M21" s="38">
        <f>'[3]5'!M21</f>
        <v>0</v>
      </c>
      <c r="N21" s="365">
        <f>'[3]5'!N21</f>
        <v>0</v>
      </c>
    </row>
    <row r="22" spans="1:14" ht="15">
      <c r="A22" s="58">
        <v>18</v>
      </c>
      <c r="B22" s="51" t="s">
        <v>208</v>
      </c>
      <c r="C22" s="38">
        <f>'[3]5'!C22</f>
        <v>533</v>
      </c>
      <c r="D22" s="38">
        <f>'[3]5'!D22</f>
        <v>6168</v>
      </c>
      <c r="E22" s="38">
        <f>'[3]5'!E22</f>
        <v>2315</v>
      </c>
      <c r="F22" s="38">
        <f>'[3]5'!F22</f>
        <v>477</v>
      </c>
      <c r="G22" s="38">
        <f>'[3]5'!G22</f>
        <v>1678</v>
      </c>
      <c r="H22" s="38">
        <f>'[3]5'!H22</f>
        <v>143</v>
      </c>
      <c r="I22" s="38">
        <f>'[3]5'!I22</f>
        <v>41</v>
      </c>
      <c r="J22" s="38">
        <f>'[3]5'!J22</f>
        <v>361</v>
      </c>
      <c r="K22" s="38">
        <f>'[3]5'!K22</f>
        <v>1041</v>
      </c>
      <c r="L22" s="38">
        <f>'[3]5'!L22</f>
        <v>477</v>
      </c>
      <c r="M22" s="38">
        <f>'[3]5'!M22</f>
        <v>481</v>
      </c>
      <c r="N22" s="365">
        <f>'[3]5'!N22</f>
        <v>13715</v>
      </c>
    </row>
    <row r="23" spans="1:14" ht="13.5" thickBot="1">
      <c r="A23" s="31"/>
      <c r="B23" s="50" t="s">
        <v>11</v>
      </c>
      <c r="C23" s="356">
        <f>'[3]5'!C23</f>
        <v>102899</v>
      </c>
      <c r="D23" s="356">
        <f>'[3]5'!D23</f>
        <v>128520</v>
      </c>
      <c r="E23" s="356">
        <f>'[3]5'!E23</f>
        <v>95846</v>
      </c>
      <c r="F23" s="356">
        <f>'[3]5'!F23</f>
        <v>70002</v>
      </c>
      <c r="G23" s="356">
        <f>'[3]5'!G23</f>
        <v>102467</v>
      </c>
      <c r="H23" s="356">
        <f>'[3]5'!H23</f>
        <v>92045</v>
      </c>
      <c r="I23" s="356">
        <f>'[3]5'!I23</f>
        <v>37914</v>
      </c>
      <c r="J23" s="356">
        <f>'[3]5'!J23</f>
        <v>97526</v>
      </c>
      <c r="K23" s="356">
        <f>'[3]5'!K23</f>
        <v>68557</v>
      </c>
      <c r="L23" s="356">
        <f>'[3]5'!L23</f>
        <v>101625</v>
      </c>
      <c r="M23" s="356">
        <f>'[3]5'!M23</f>
        <v>80215</v>
      </c>
      <c r="N23" s="366">
        <f>'[3]5'!N23</f>
        <v>977616</v>
      </c>
    </row>
    <row r="24" spans="1:16" s="56" customFormat="1" ht="15">
      <c r="A24" s="57"/>
      <c r="B24" s="54"/>
      <c r="C24" s="55"/>
      <c r="D24" s="55"/>
      <c r="E24" s="55"/>
      <c r="F24" s="55"/>
      <c r="G24" s="55"/>
      <c r="H24" s="55"/>
      <c r="I24" s="55"/>
      <c r="J24" s="55"/>
      <c r="K24" s="55"/>
      <c r="L24" s="55"/>
      <c r="M24" s="55"/>
      <c r="N24" s="55"/>
      <c r="P24" s="56" t="s">
        <v>225</v>
      </c>
    </row>
    <row r="25" ht="13.5" thickBot="1"/>
    <row r="26" spans="1:8" ht="21.75" customHeight="1">
      <c r="A26" s="279" t="s">
        <v>1</v>
      </c>
      <c r="B26" s="308" t="s">
        <v>223</v>
      </c>
      <c r="C26" s="278" t="s">
        <v>24</v>
      </c>
      <c r="D26" s="278"/>
      <c r="E26" s="278"/>
      <c r="F26" s="278"/>
      <c r="G26" s="278"/>
      <c r="H26" s="276" t="s">
        <v>11</v>
      </c>
    </row>
    <row r="27" spans="1:8" ht="15">
      <c r="A27" s="310"/>
      <c r="B27" s="311"/>
      <c r="C27" s="154" t="s">
        <v>28</v>
      </c>
      <c r="D27" s="154" t="s">
        <v>26</v>
      </c>
      <c r="E27" s="154" t="s">
        <v>29</v>
      </c>
      <c r="F27" s="154" t="s">
        <v>30</v>
      </c>
      <c r="G27" s="154" t="s">
        <v>230</v>
      </c>
      <c r="H27" s="277"/>
    </row>
    <row r="28" spans="1:10" ht="15">
      <c r="A28" s="58">
        <v>19</v>
      </c>
      <c r="B28" s="49" t="s">
        <v>41</v>
      </c>
      <c r="C28" s="38">
        <f>'[3]5'!C28</f>
        <v>72616</v>
      </c>
      <c r="D28" s="38">
        <f>'[3]5'!D28</f>
        <v>45359</v>
      </c>
      <c r="E28" s="38">
        <f>'[3]5'!E28</f>
        <v>20823</v>
      </c>
      <c r="F28" s="38">
        <f>'[3]5'!F28</f>
        <v>10824</v>
      </c>
      <c r="G28" s="38">
        <f>'[3]5'!G28</f>
        <v>22731</v>
      </c>
      <c r="H28" s="365">
        <f>'[3]5'!H28</f>
        <v>172353</v>
      </c>
      <c r="J28" s="132"/>
    </row>
    <row r="29" spans="1:10" ht="13.5" thickBot="1">
      <c r="A29" s="167">
        <v>20</v>
      </c>
      <c r="B29" s="124" t="s">
        <v>227</v>
      </c>
      <c r="C29" s="38">
        <f>'[3]5'!C29</f>
        <v>0</v>
      </c>
      <c r="D29" s="38">
        <f>'[3]5'!D29</f>
        <v>0</v>
      </c>
      <c r="E29" s="38">
        <f>'[3]5'!E29</f>
        <v>0</v>
      </c>
      <c r="F29" s="38">
        <f>'[3]5'!F29</f>
        <v>0</v>
      </c>
      <c r="G29" s="38">
        <f>'[3]5'!G29</f>
        <v>0</v>
      </c>
      <c r="H29" s="365">
        <f>'[3]5'!H29</f>
        <v>0</v>
      </c>
      <c r="J29" s="132"/>
    </row>
    <row r="30" spans="1:21" ht="15">
      <c r="A30" s="131">
        <v>21</v>
      </c>
      <c r="B30" s="129" t="s">
        <v>224</v>
      </c>
      <c r="C30" s="38">
        <f>'[3]5'!C30</f>
        <v>1204</v>
      </c>
      <c r="D30" s="38">
        <f>'[3]5'!D30</f>
        <v>0</v>
      </c>
      <c r="E30" s="38">
        <f>'[3]5'!E30</f>
        <v>4540</v>
      </c>
      <c r="F30" s="38">
        <f>'[3]5'!F30</f>
        <v>1357</v>
      </c>
      <c r="G30" s="38">
        <f>'[3]5'!G30</f>
        <v>0</v>
      </c>
      <c r="H30" s="365">
        <f>'[3]5'!H30</f>
        <v>7101</v>
      </c>
      <c r="K30" s="283" t="s">
        <v>25</v>
      </c>
      <c r="L30" s="284"/>
      <c r="M30" s="272">
        <f>H31+N23</f>
        <v>1157070</v>
      </c>
      <c r="N30" s="273"/>
      <c r="U30" s="25" t="s">
        <v>225</v>
      </c>
    </row>
    <row r="31" spans="1:14" ht="13.5" thickBot="1">
      <c r="A31" s="31"/>
      <c r="B31" s="50" t="s">
        <v>11</v>
      </c>
      <c r="C31" s="356">
        <f>'[3]5'!C31</f>
        <v>73820</v>
      </c>
      <c r="D31" s="356">
        <f>'[3]5'!D31</f>
        <v>45359</v>
      </c>
      <c r="E31" s="356">
        <f>'[3]5'!E31</f>
        <v>25363</v>
      </c>
      <c r="F31" s="356">
        <f>'[3]5'!F31</f>
        <v>12181</v>
      </c>
      <c r="G31" s="356">
        <f>'[3]5'!G31</f>
        <v>22731</v>
      </c>
      <c r="H31" s="366">
        <f>'[3]5'!H31</f>
        <v>179454</v>
      </c>
      <c r="I31" s="25" t="s">
        <v>225</v>
      </c>
      <c r="K31" s="285"/>
      <c r="L31" s="286"/>
      <c r="M31" s="274"/>
      <c r="N31" s="275"/>
    </row>
    <row r="45" spans="1:11" ht="15">
      <c r="A45" s="234"/>
      <c r="B45" s="234"/>
      <c r="C45" s="234"/>
      <c r="D45" s="234"/>
      <c r="E45" s="234"/>
      <c r="F45" s="234"/>
      <c r="G45" s="234"/>
      <c r="H45" s="234"/>
      <c r="I45" s="234"/>
      <c r="J45" s="234"/>
      <c r="K45" s="234"/>
    </row>
    <row r="46" spans="1:11" ht="15">
      <c r="A46" s="234"/>
      <c r="B46" s="234"/>
      <c r="C46" s="234"/>
      <c r="D46" s="234"/>
      <c r="E46" s="234"/>
      <c r="F46" s="234"/>
      <c r="G46" s="234"/>
      <c r="H46" s="234"/>
      <c r="I46" s="234"/>
      <c r="J46" s="234"/>
      <c r="K46" s="234"/>
    </row>
    <row r="47" spans="1:11" ht="15">
      <c r="A47" s="234"/>
      <c r="B47" s="234"/>
      <c r="C47" s="234"/>
      <c r="D47" s="234"/>
      <c r="E47" s="234"/>
      <c r="F47" s="234"/>
      <c r="G47" s="234"/>
      <c r="H47" s="234"/>
      <c r="I47" s="234"/>
      <c r="J47" s="234"/>
      <c r="K47" s="234"/>
    </row>
    <row r="48" spans="1:11" ht="15">
      <c r="A48" s="234"/>
      <c r="B48" s="234"/>
      <c r="C48" s="234"/>
      <c r="D48" s="234"/>
      <c r="E48" s="234"/>
      <c r="F48" s="234"/>
      <c r="G48" s="234"/>
      <c r="H48" s="234"/>
      <c r="I48" s="234"/>
      <c r="J48" s="234"/>
      <c r="K48" s="234"/>
    </row>
  </sheetData>
  <mergeCells count="10">
    <mergeCell ref="K30:L31"/>
    <mergeCell ref="H26:H27"/>
    <mergeCell ref="C26:G26"/>
    <mergeCell ref="M30:N31"/>
    <mergeCell ref="A1:N1"/>
    <mergeCell ref="A3:A4"/>
    <mergeCell ref="B3:B4"/>
    <mergeCell ref="A26:A27"/>
    <mergeCell ref="B26:B27"/>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74"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zoomScale="85" zoomScaleNormal="85" workbookViewId="0" topLeftCell="A1">
      <selection activeCell="D17" sqref="D17"/>
    </sheetView>
  </sheetViews>
  <sheetFormatPr defaultColWidth="9.140625" defaultRowHeight="15"/>
  <cols>
    <col min="1" max="1" width="5.28125" style="25" customWidth="1"/>
    <col min="2" max="2" width="26.8515625" style="25" bestFit="1" customWidth="1"/>
    <col min="3" max="3" width="11.28125" style="25" customWidth="1"/>
    <col min="4" max="6" width="8.8515625" style="25" customWidth="1"/>
    <col min="7" max="7" width="10.7109375" style="25" customWidth="1"/>
    <col min="8" max="8" width="8.8515625" style="25" customWidth="1"/>
    <col min="9" max="9" width="7.8515625" style="25" customWidth="1"/>
    <col min="10" max="10" width="8.140625" style="25" customWidth="1"/>
    <col min="11" max="14" width="8.8515625" style="25" customWidth="1"/>
    <col min="15" max="15" width="9.00390625" style="25" customWidth="1"/>
    <col min="16" max="16" width="9.28125" style="25" customWidth="1"/>
    <col min="17" max="17" width="7.28125" style="25" customWidth="1"/>
    <col min="18" max="18" width="7.57421875" style="25" customWidth="1"/>
    <col min="19" max="19" width="7.7109375" style="25" customWidth="1"/>
    <col min="20" max="16384" width="9.140625" style="25" customWidth="1"/>
  </cols>
  <sheetData>
    <row r="1" spans="2:14" ht="18.75">
      <c r="B1" s="271" t="s">
        <v>209</v>
      </c>
      <c r="C1" s="271"/>
      <c r="D1" s="271"/>
      <c r="E1" s="271"/>
      <c r="F1" s="271"/>
      <c r="G1" s="271"/>
      <c r="H1" s="271"/>
      <c r="I1" s="271"/>
      <c r="J1" s="271"/>
      <c r="K1" s="271"/>
      <c r="L1" s="271"/>
      <c r="M1" s="271"/>
      <c r="N1" s="271"/>
    </row>
    <row r="2" ht="13.5" thickBot="1">
      <c r="N2" s="59"/>
    </row>
    <row r="3" spans="1:14" ht="15">
      <c r="A3" s="288" t="s">
        <v>1</v>
      </c>
      <c r="B3" s="317" t="s">
        <v>223</v>
      </c>
      <c r="C3" s="298" t="s">
        <v>2</v>
      </c>
      <c r="D3" s="298"/>
      <c r="E3" s="298"/>
      <c r="F3" s="298"/>
      <c r="G3" s="298"/>
      <c r="H3" s="298"/>
      <c r="I3" s="298"/>
      <c r="J3" s="298"/>
      <c r="K3" s="298"/>
      <c r="L3" s="298"/>
      <c r="M3" s="298"/>
      <c r="N3" s="95" t="s">
        <v>2</v>
      </c>
    </row>
    <row r="4" spans="1:14" ht="25.5">
      <c r="A4" s="316"/>
      <c r="B4" s="318"/>
      <c r="C4" s="105" t="s">
        <v>73</v>
      </c>
      <c r="D4" s="105" t="s">
        <v>3</v>
      </c>
      <c r="E4" s="105" t="s">
        <v>4</v>
      </c>
      <c r="F4" s="105" t="s">
        <v>5</v>
      </c>
      <c r="G4" s="105" t="s">
        <v>7</v>
      </c>
      <c r="H4" s="105" t="s">
        <v>6</v>
      </c>
      <c r="I4" s="105" t="s">
        <v>243</v>
      </c>
      <c r="J4" s="105" t="s">
        <v>8</v>
      </c>
      <c r="K4" s="105" t="s">
        <v>31</v>
      </c>
      <c r="L4" s="105" t="s">
        <v>229</v>
      </c>
      <c r="M4" s="105" t="s">
        <v>234</v>
      </c>
      <c r="N4" s="106" t="s">
        <v>11</v>
      </c>
    </row>
    <row r="5" spans="1:14" ht="15">
      <c r="A5" s="108">
        <v>1</v>
      </c>
      <c r="B5" s="51" t="s">
        <v>12</v>
      </c>
      <c r="C5" s="38">
        <f>'[3]6'!C5</f>
        <v>201</v>
      </c>
      <c r="D5" s="38">
        <f>'[3]6'!D5</f>
        <v>269</v>
      </c>
      <c r="E5" s="38">
        <f>'[3]6'!E5</f>
        <v>202</v>
      </c>
      <c r="F5" s="38">
        <f>'[3]6'!F5</f>
        <v>43</v>
      </c>
      <c r="G5" s="38">
        <f>'[3]6'!G5</f>
        <v>309</v>
      </c>
      <c r="H5" s="38">
        <f>'[3]6'!H5</f>
        <v>126</v>
      </c>
      <c r="I5" s="38">
        <f>'[3]6'!I5</f>
        <v>50</v>
      </c>
      <c r="J5" s="38">
        <f>'[3]6'!J5</f>
        <v>148</v>
      </c>
      <c r="K5" s="38">
        <f>'[3]6'!K5</f>
        <v>78</v>
      </c>
      <c r="L5" s="38">
        <f>'[3]6'!L5</f>
        <v>135</v>
      </c>
      <c r="M5" s="38">
        <f>'[3]6'!M5</f>
        <v>110</v>
      </c>
      <c r="N5" s="197">
        <f>'[3]6'!N5</f>
        <v>1671</v>
      </c>
    </row>
    <row r="6" spans="1:14" ht="15">
      <c r="A6" s="108">
        <v>2</v>
      </c>
      <c r="B6" s="51" t="s">
        <v>13</v>
      </c>
      <c r="C6" s="38">
        <f>'[3]6'!C6</f>
        <v>135</v>
      </c>
      <c r="D6" s="38">
        <f>'[3]6'!D6</f>
        <v>1901</v>
      </c>
      <c r="E6" s="38">
        <f>'[3]6'!E6</f>
        <v>510</v>
      </c>
      <c r="F6" s="38">
        <f>'[3]6'!F6</f>
        <v>253</v>
      </c>
      <c r="G6" s="38">
        <f>'[3]6'!G6</f>
        <v>1707</v>
      </c>
      <c r="H6" s="38">
        <f>'[3]6'!H6</f>
        <v>39</v>
      </c>
      <c r="I6" s="38">
        <f>'[3]6'!I6</f>
        <v>0</v>
      </c>
      <c r="J6" s="38">
        <f>'[3]6'!J6</f>
        <v>235</v>
      </c>
      <c r="K6" s="38">
        <f>'[3]6'!K6</f>
        <v>0</v>
      </c>
      <c r="L6" s="38">
        <f>'[3]6'!L6</f>
        <v>2013</v>
      </c>
      <c r="M6" s="38">
        <f>'[3]6'!M6</f>
        <v>2685</v>
      </c>
      <c r="N6" s="197">
        <f>'[3]6'!N6</f>
        <v>9478</v>
      </c>
    </row>
    <row r="7" spans="1:14" ht="15">
      <c r="A7" s="108">
        <v>3</v>
      </c>
      <c r="B7" s="51" t="s">
        <v>14</v>
      </c>
      <c r="C7" s="38">
        <f>'[3]6'!C7</f>
        <v>90</v>
      </c>
      <c r="D7" s="38">
        <f>'[3]6'!D7</f>
        <v>284</v>
      </c>
      <c r="E7" s="38">
        <f>'[3]6'!E7</f>
        <v>305</v>
      </c>
      <c r="F7" s="38">
        <f>'[3]6'!F7</f>
        <v>148</v>
      </c>
      <c r="G7" s="38">
        <f>'[3]6'!G7</f>
        <v>124</v>
      </c>
      <c r="H7" s="38">
        <f>'[3]6'!H7</f>
        <v>150</v>
      </c>
      <c r="I7" s="38">
        <f>'[3]6'!I7</f>
        <v>10</v>
      </c>
      <c r="J7" s="38">
        <f>'[3]6'!J7</f>
        <v>143</v>
      </c>
      <c r="K7" s="38">
        <f>'[3]6'!K7</f>
        <v>184</v>
      </c>
      <c r="L7" s="38">
        <f>'[3]6'!L7</f>
        <v>183</v>
      </c>
      <c r="M7" s="38">
        <f>'[3]6'!M7</f>
        <v>120</v>
      </c>
      <c r="N7" s="197">
        <f>'[3]6'!N7</f>
        <v>1741</v>
      </c>
    </row>
    <row r="8" spans="1:14" ht="15">
      <c r="A8" s="108">
        <v>4</v>
      </c>
      <c r="B8" s="51" t="s">
        <v>202</v>
      </c>
      <c r="C8" s="38">
        <f>'[3]6'!C8</f>
        <v>0</v>
      </c>
      <c r="D8" s="38">
        <f>'[3]6'!D8</f>
        <v>0</v>
      </c>
      <c r="E8" s="38">
        <f>'[3]6'!E8</f>
        <v>0</v>
      </c>
      <c r="F8" s="38">
        <f>'[3]6'!F8</f>
        <v>0</v>
      </c>
      <c r="G8" s="38">
        <f>'[3]6'!G8</f>
        <v>0</v>
      </c>
      <c r="H8" s="38">
        <f>'[3]6'!H8</f>
        <v>0</v>
      </c>
      <c r="I8" s="38">
        <f>'[3]6'!I8</f>
        <v>0</v>
      </c>
      <c r="J8" s="38">
        <f>'[3]6'!J8</f>
        <v>0</v>
      </c>
      <c r="K8" s="38">
        <f>'[3]6'!K8</f>
        <v>0</v>
      </c>
      <c r="L8" s="38">
        <f>'[3]6'!L8</f>
        <v>0</v>
      </c>
      <c r="M8" s="38">
        <f>'[3]6'!M8</f>
        <v>0</v>
      </c>
      <c r="N8" s="197">
        <f>'[3]6'!N8</f>
        <v>0</v>
      </c>
    </row>
    <row r="9" spans="1:14" ht="15">
      <c r="A9" s="108">
        <v>5</v>
      </c>
      <c r="B9" s="51" t="s">
        <v>15</v>
      </c>
      <c r="C9" s="38">
        <f>'[3]6'!C9</f>
        <v>0</v>
      </c>
      <c r="D9" s="38">
        <f>'[3]6'!D9</f>
        <v>0</v>
      </c>
      <c r="E9" s="38">
        <f>'[3]6'!E9</f>
        <v>0</v>
      </c>
      <c r="F9" s="38">
        <f>'[3]6'!F9</f>
        <v>0</v>
      </c>
      <c r="G9" s="38">
        <f>'[3]6'!G9</f>
        <v>0</v>
      </c>
      <c r="H9" s="38">
        <f>'[3]6'!H9</f>
        <v>0</v>
      </c>
      <c r="I9" s="38">
        <f>'[3]6'!I9</f>
        <v>0</v>
      </c>
      <c r="J9" s="38">
        <f>'[3]6'!J9</f>
        <v>0</v>
      </c>
      <c r="K9" s="38">
        <f>'[3]6'!K9</f>
        <v>0</v>
      </c>
      <c r="L9" s="38">
        <f>'[3]6'!L9</f>
        <v>0</v>
      </c>
      <c r="M9" s="38">
        <f>'[3]6'!M9</f>
        <v>0</v>
      </c>
      <c r="N9" s="197">
        <f>'[3]6'!N9</f>
        <v>0</v>
      </c>
    </row>
    <row r="10" spans="1:14" ht="15">
      <c r="A10" s="108">
        <v>6</v>
      </c>
      <c r="B10" s="51" t="s">
        <v>16</v>
      </c>
      <c r="C10" s="38">
        <f>'[3]6'!C10</f>
        <v>0</v>
      </c>
      <c r="D10" s="38">
        <f>'[3]6'!D10</f>
        <v>1</v>
      </c>
      <c r="E10" s="38">
        <f>'[3]6'!E10</f>
        <v>0</v>
      </c>
      <c r="F10" s="38">
        <f>'[3]6'!F10</f>
        <v>0</v>
      </c>
      <c r="G10" s="38">
        <f>'[3]6'!G10</f>
        <v>0</v>
      </c>
      <c r="H10" s="38">
        <f>'[3]6'!H10</f>
        <v>0</v>
      </c>
      <c r="I10" s="38">
        <f>'[3]6'!I10</f>
        <v>0</v>
      </c>
      <c r="J10" s="38">
        <f>'[3]6'!J10</f>
        <v>0</v>
      </c>
      <c r="K10" s="38">
        <f>'[3]6'!K10</f>
        <v>0</v>
      </c>
      <c r="L10" s="38">
        <f>'[3]6'!L10</f>
        <v>0</v>
      </c>
      <c r="M10" s="38">
        <f>'[3]6'!M10</f>
        <v>0</v>
      </c>
      <c r="N10" s="197">
        <f>'[3]6'!N10</f>
        <v>1</v>
      </c>
    </row>
    <row r="11" spans="1:14" ht="15">
      <c r="A11" s="108">
        <v>7</v>
      </c>
      <c r="B11" s="51" t="s">
        <v>17</v>
      </c>
      <c r="C11" s="38">
        <f>'[3]6'!C11</f>
        <v>2</v>
      </c>
      <c r="D11" s="38">
        <f>'[3]6'!D11</f>
        <v>0</v>
      </c>
      <c r="E11" s="38">
        <f>'[3]6'!E11</f>
        <v>1</v>
      </c>
      <c r="F11" s="38">
        <f>'[3]6'!F11</f>
        <v>0</v>
      </c>
      <c r="G11" s="38">
        <f>'[3]6'!G11</f>
        <v>2</v>
      </c>
      <c r="H11" s="38">
        <f>'[3]6'!H11</f>
        <v>0</v>
      </c>
      <c r="I11" s="38">
        <f>'[3]6'!I11</f>
        <v>0</v>
      </c>
      <c r="J11" s="38">
        <f>'[3]6'!J11</f>
        <v>2</v>
      </c>
      <c r="K11" s="38">
        <f>'[3]6'!K11</f>
        <v>0</v>
      </c>
      <c r="L11" s="38">
        <f>'[3]6'!L11</f>
        <v>1</v>
      </c>
      <c r="M11" s="38">
        <f>'[3]6'!M11</f>
        <v>0</v>
      </c>
      <c r="N11" s="197">
        <f>'[3]6'!N11</f>
        <v>8</v>
      </c>
    </row>
    <row r="12" spans="1:14" ht="15">
      <c r="A12" s="108">
        <v>8</v>
      </c>
      <c r="B12" s="51" t="s">
        <v>203</v>
      </c>
      <c r="C12" s="38">
        <f>'[3]6'!C12</f>
        <v>20</v>
      </c>
      <c r="D12" s="38">
        <f>'[3]6'!D12</f>
        <v>12</v>
      </c>
      <c r="E12" s="38">
        <f>'[3]6'!E12</f>
        <v>25</v>
      </c>
      <c r="F12" s="38">
        <f>'[3]6'!F12</f>
        <v>7</v>
      </c>
      <c r="G12" s="38">
        <f>'[3]6'!G12</f>
        <v>78</v>
      </c>
      <c r="H12" s="38">
        <f>'[3]6'!H12</f>
        <v>8</v>
      </c>
      <c r="I12" s="38">
        <f>'[3]6'!I12</f>
        <v>0</v>
      </c>
      <c r="J12" s="38">
        <f>'[3]6'!J12</f>
        <v>4</v>
      </c>
      <c r="K12" s="38">
        <f>'[3]6'!K12</f>
        <v>13</v>
      </c>
      <c r="L12" s="38">
        <f>'[3]6'!L12</f>
        <v>11</v>
      </c>
      <c r="M12" s="38">
        <f>'[3]6'!M12</f>
        <v>11</v>
      </c>
      <c r="N12" s="197">
        <f>'[3]6'!N12</f>
        <v>189</v>
      </c>
    </row>
    <row r="13" spans="1:14" ht="15">
      <c r="A13" s="108">
        <v>9</v>
      </c>
      <c r="B13" s="51" t="s">
        <v>204</v>
      </c>
      <c r="C13" s="38">
        <f>'[3]6'!C13</f>
        <v>328</v>
      </c>
      <c r="D13" s="38">
        <f>'[3]6'!D13</f>
        <v>234</v>
      </c>
      <c r="E13" s="38">
        <f>'[3]6'!E13</f>
        <v>283</v>
      </c>
      <c r="F13" s="38">
        <f>'[3]6'!F13</f>
        <v>286</v>
      </c>
      <c r="G13" s="38">
        <f>'[3]6'!G13</f>
        <v>138</v>
      </c>
      <c r="H13" s="38">
        <f>'[3]6'!H13</f>
        <v>81</v>
      </c>
      <c r="I13" s="38">
        <f>'[3]6'!I13</f>
        <v>0</v>
      </c>
      <c r="J13" s="38">
        <f>'[3]6'!J13</f>
        <v>47</v>
      </c>
      <c r="K13" s="38">
        <f>'[3]6'!K13</f>
        <v>49</v>
      </c>
      <c r="L13" s="38">
        <f>'[3]6'!L13</f>
        <v>109</v>
      </c>
      <c r="M13" s="38">
        <f>'[3]6'!M13</f>
        <v>35</v>
      </c>
      <c r="N13" s="197">
        <f>'[3]6'!N13</f>
        <v>1590</v>
      </c>
    </row>
    <row r="14" spans="1:14" ht="15">
      <c r="A14" s="108">
        <v>10</v>
      </c>
      <c r="B14" s="51" t="s">
        <v>18</v>
      </c>
      <c r="C14" s="38">
        <f>'[3]6'!C14</f>
        <v>385</v>
      </c>
      <c r="D14" s="38">
        <f>'[3]6'!D14</f>
        <v>385</v>
      </c>
      <c r="E14" s="38">
        <f>'[3]6'!E14</f>
        <v>385</v>
      </c>
      <c r="F14" s="38">
        <f>'[3]6'!F14</f>
        <v>385</v>
      </c>
      <c r="G14" s="38">
        <f>'[3]6'!G14</f>
        <v>385</v>
      </c>
      <c r="H14" s="38">
        <f>'[3]6'!H14</f>
        <v>385</v>
      </c>
      <c r="I14" s="38">
        <f>'[3]6'!I14</f>
        <v>385</v>
      </c>
      <c r="J14" s="38">
        <f>'[3]6'!J14</f>
        <v>385</v>
      </c>
      <c r="K14" s="38">
        <f>'[3]6'!K14</f>
        <v>385</v>
      </c>
      <c r="L14" s="38">
        <f>'[3]6'!L14</f>
        <v>385</v>
      </c>
      <c r="M14" s="38">
        <f>'[3]6'!M14</f>
        <v>385</v>
      </c>
      <c r="N14" s="197">
        <f>'[3]6'!N14</f>
        <v>385</v>
      </c>
    </row>
    <row r="15" spans="1:14" ht="15">
      <c r="A15" s="108">
        <v>11</v>
      </c>
      <c r="B15" s="51" t="s">
        <v>205</v>
      </c>
      <c r="C15" s="38">
        <f>'[3]6'!C15</f>
        <v>0</v>
      </c>
      <c r="D15" s="38">
        <f>'[3]6'!D15</f>
        <v>0</v>
      </c>
      <c r="E15" s="38">
        <f>'[3]6'!E15</f>
        <v>0</v>
      </c>
      <c r="F15" s="38">
        <f>'[3]6'!F15</f>
        <v>0</v>
      </c>
      <c r="G15" s="38">
        <f>'[3]6'!G15</f>
        <v>0</v>
      </c>
      <c r="H15" s="38">
        <f>'[3]6'!H15</f>
        <v>0</v>
      </c>
      <c r="I15" s="38">
        <f>'[3]6'!I15</f>
        <v>0</v>
      </c>
      <c r="J15" s="38">
        <f>'[3]6'!J15</f>
        <v>0</v>
      </c>
      <c r="K15" s="38">
        <f>'[3]6'!K15</f>
        <v>0</v>
      </c>
      <c r="L15" s="38">
        <f>'[3]6'!L15</f>
        <v>0</v>
      </c>
      <c r="M15" s="38">
        <f>'[3]6'!M15</f>
        <v>0</v>
      </c>
      <c r="N15" s="197">
        <f>'[3]6'!N15</f>
        <v>0</v>
      </c>
    </row>
    <row r="16" spans="1:14" ht="15">
      <c r="A16" s="108">
        <v>12</v>
      </c>
      <c r="B16" s="51" t="s">
        <v>19</v>
      </c>
      <c r="C16" s="38">
        <f>'[3]6'!C16</f>
        <v>0</v>
      </c>
      <c r="D16" s="38">
        <f>'[3]6'!D16</f>
        <v>0</v>
      </c>
      <c r="E16" s="38">
        <f>'[3]6'!E16</f>
        <v>0</v>
      </c>
      <c r="F16" s="38">
        <f>'[3]6'!F16</f>
        <v>0</v>
      </c>
      <c r="G16" s="38">
        <f>'[3]6'!G16</f>
        <v>0</v>
      </c>
      <c r="H16" s="38">
        <f>'[3]6'!H16</f>
        <v>0</v>
      </c>
      <c r="I16" s="38">
        <f>'[3]6'!I16</f>
        <v>0</v>
      </c>
      <c r="J16" s="38">
        <f>'[3]6'!J16</f>
        <v>0</v>
      </c>
      <c r="K16" s="38">
        <f>'[3]6'!K16</f>
        <v>0</v>
      </c>
      <c r="L16" s="38">
        <f>'[3]6'!L16</f>
        <v>0</v>
      </c>
      <c r="M16" s="38">
        <f>'[3]6'!M16</f>
        <v>0</v>
      </c>
      <c r="N16" s="197">
        <f>'[3]6'!N16</f>
        <v>0</v>
      </c>
    </row>
    <row r="17" spans="1:14" ht="14.25" customHeight="1">
      <c r="A17" s="108">
        <v>13</v>
      </c>
      <c r="B17" s="51" t="s">
        <v>20</v>
      </c>
      <c r="C17" s="38">
        <f>'[3]6'!C17</f>
        <v>12</v>
      </c>
      <c r="D17" s="38">
        <f>'[3]6'!D17</f>
        <v>1</v>
      </c>
      <c r="E17" s="38">
        <f>'[3]6'!E17</f>
        <v>13</v>
      </c>
      <c r="F17" s="38">
        <f>'[3]6'!F17</f>
        <v>2</v>
      </c>
      <c r="G17" s="38">
        <f>'[3]6'!G17</f>
        <v>10</v>
      </c>
      <c r="H17" s="38">
        <f>'[3]6'!H17</f>
        <v>9</v>
      </c>
      <c r="I17" s="38">
        <f>'[3]6'!I17</f>
        <v>0</v>
      </c>
      <c r="J17" s="38">
        <f>'[3]6'!J17</f>
        <v>7</v>
      </c>
      <c r="K17" s="38">
        <f>'[3]6'!K17</f>
        <v>13</v>
      </c>
      <c r="L17" s="38">
        <f>'[3]6'!L17</f>
        <v>2</v>
      </c>
      <c r="M17" s="38">
        <f>'[3]6'!M17</f>
        <v>4</v>
      </c>
      <c r="N17" s="197">
        <f>'[3]6'!N17</f>
        <v>73</v>
      </c>
    </row>
    <row r="18" spans="1:14" ht="14.25" customHeight="1">
      <c r="A18" s="108">
        <v>14</v>
      </c>
      <c r="B18" s="51" t="s">
        <v>206</v>
      </c>
      <c r="C18" s="38">
        <f>'[3]6'!C18</f>
        <v>0</v>
      </c>
      <c r="D18" s="38">
        <f>'[3]6'!D18</f>
        <v>0</v>
      </c>
      <c r="E18" s="38">
        <f>'[3]6'!E18</f>
        <v>0</v>
      </c>
      <c r="F18" s="38">
        <f>'[3]6'!F18</f>
        <v>0</v>
      </c>
      <c r="G18" s="38">
        <f>'[3]6'!G18</f>
        <v>0</v>
      </c>
      <c r="H18" s="38">
        <f>'[3]6'!H18</f>
        <v>0</v>
      </c>
      <c r="I18" s="38">
        <f>'[3]6'!I18</f>
        <v>0</v>
      </c>
      <c r="J18" s="38">
        <f>'[3]6'!J18</f>
        <v>0</v>
      </c>
      <c r="K18" s="38">
        <f>'[3]6'!K18</f>
        <v>0</v>
      </c>
      <c r="L18" s="38">
        <f>'[3]6'!L18</f>
        <v>1</v>
      </c>
      <c r="M18" s="38">
        <f>'[3]6'!M18</f>
        <v>0</v>
      </c>
      <c r="N18" s="197">
        <f>'[3]6'!N18</f>
        <v>1</v>
      </c>
    </row>
    <row r="19" spans="1:17" ht="14.25" customHeight="1">
      <c r="A19" s="108">
        <v>15</v>
      </c>
      <c r="B19" s="51" t="s">
        <v>21</v>
      </c>
      <c r="C19" s="38">
        <f>'[3]6'!C19</f>
        <v>0</v>
      </c>
      <c r="D19" s="38">
        <f>'[3]6'!D19</f>
        <v>0</v>
      </c>
      <c r="E19" s="38">
        <f>'[3]6'!E19</f>
        <v>0</v>
      </c>
      <c r="F19" s="38">
        <f>'[3]6'!F19</f>
        <v>0</v>
      </c>
      <c r="G19" s="38">
        <f>'[3]6'!G19</f>
        <v>0</v>
      </c>
      <c r="H19" s="38">
        <f>'[3]6'!H19</f>
        <v>0</v>
      </c>
      <c r="I19" s="38">
        <f>'[3]6'!I19</f>
        <v>0</v>
      </c>
      <c r="J19" s="38">
        <f>'[3]6'!J19</f>
        <v>0</v>
      </c>
      <c r="K19" s="38">
        <f>'[3]6'!K19</f>
        <v>0</v>
      </c>
      <c r="L19" s="38">
        <f>'[3]6'!L19</f>
        <v>0</v>
      </c>
      <c r="M19" s="38">
        <f>'[3]6'!M19</f>
        <v>0</v>
      </c>
      <c r="N19" s="197">
        <f>'[3]6'!N19</f>
        <v>0</v>
      </c>
      <c r="Q19" s="25" t="s">
        <v>225</v>
      </c>
    </row>
    <row r="20" spans="1:14" ht="15">
      <c r="A20" s="108">
        <v>16</v>
      </c>
      <c r="B20" s="51" t="s">
        <v>22</v>
      </c>
      <c r="C20" s="38">
        <f>'[3]6'!C20</f>
        <v>12</v>
      </c>
      <c r="D20" s="38">
        <f>'[3]6'!D20</f>
        <v>0</v>
      </c>
      <c r="E20" s="38">
        <f>'[3]6'!E20</f>
        <v>1</v>
      </c>
      <c r="F20" s="38">
        <f>'[3]6'!F20</f>
        <v>0</v>
      </c>
      <c r="G20" s="38">
        <f>'[3]6'!G20</f>
        <v>0</v>
      </c>
      <c r="H20" s="38">
        <f>'[3]6'!H20</f>
        <v>0</v>
      </c>
      <c r="I20" s="38">
        <f>'[3]6'!I20</f>
        <v>0</v>
      </c>
      <c r="J20" s="38">
        <f>'[3]6'!J20</f>
        <v>0</v>
      </c>
      <c r="K20" s="38">
        <f>'[3]6'!K20</f>
        <v>0</v>
      </c>
      <c r="L20" s="38">
        <f>'[3]6'!L20</f>
        <v>0</v>
      </c>
      <c r="M20" s="38">
        <f>'[3]6'!M20</f>
        <v>0</v>
      </c>
      <c r="N20" s="197">
        <f>'[3]6'!N20</f>
        <v>13</v>
      </c>
    </row>
    <row r="21" spans="1:14" ht="15">
      <c r="A21" s="108">
        <v>17</v>
      </c>
      <c r="B21" s="51" t="s">
        <v>23</v>
      </c>
      <c r="C21" s="38">
        <f>'[3]6'!C21</f>
        <v>0</v>
      </c>
      <c r="D21" s="38">
        <f>'[3]6'!D21</f>
        <v>0</v>
      </c>
      <c r="E21" s="38">
        <f>'[3]6'!E21</f>
        <v>0</v>
      </c>
      <c r="F21" s="38">
        <f>'[3]6'!F21</f>
        <v>0</v>
      </c>
      <c r="G21" s="38">
        <f>'[3]6'!G21</f>
        <v>0</v>
      </c>
      <c r="H21" s="38">
        <f>'[3]6'!H21</f>
        <v>0</v>
      </c>
      <c r="I21" s="38">
        <f>'[3]6'!I21</f>
        <v>0</v>
      </c>
      <c r="J21" s="38">
        <f>'[3]6'!J21</f>
        <v>0</v>
      </c>
      <c r="K21" s="38">
        <f>'[3]6'!K21</f>
        <v>0</v>
      </c>
      <c r="L21" s="38">
        <f>'[3]6'!L21</f>
        <v>0</v>
      </c>
      <c r="M21" s="38">
        <f>'[3]6'!M21</f>
        <v>0</v>
      </c>
      <c r="N21" s="197">
        <f>'[3]6'!N21</f>
        <v>0</v>
      </c>
    </row>
    <row r="22" spans="1:14" ht="15">
      <c r="A22" s="108">
        <v>18</v>
      </c>
      <c r="B22" s="51" t="s">
        <v>208</v>
      </c>
      <c r="C22" s="38">
        <f>'[3]6'!C22</f>
        <v>10</v>
      </c>
      <c r="D22" s="38">
        <f>'[3]6'!D22</f>
        <v>226</v>
      </c>
      <c r="E22" s="38">
        <f>'[3]6'!E22</f>
        <v>79</v>
      </c>
      <c r="F22" s="38">
        <f>'[3]6'!F22</f>
        <v>25</v>
      </c>
      <c r="G22" s="38">
        <f>'[3]6'!G22</f>
        <v>45</v>
      </c>
      <c r="H22" s="38">
        <f>'[3]6'!H22</f>
        <v>4</v>
      </c>
      <c r="I22" s="38">
        <f>'[3]6'!I22</f>
        <v>5</v>
      </c>
      <c r="J22" s="38">
        <f>'[3]6'!J22</f>
        <v>15</v>
      </c>
      <c r="K22" s="38">
        <f>'[3]6'!K22</f>
        <v>85</v>
      </c>
      <c r="L22" s="38">
        <f>'[3]6'!L22</f>
        <v>15</v>
      </c>
      <c r="M22" s="38">
        <f>'[3]6'!M22</f>
        <v>28</v>
      </c>
      <c r="N22" s="197">
        <f>'[3]6'!N22</f>
        <v>537</v>
      </c>
    </row>
    <row r="23" spans="1:14" ht="13.5" thickBot="1">
      <c r="A23" s="107"/>
      <c r="B23" s="104" t="s">
        <v>11</v>
      </c>
      <c r="C23" s="363">
        <f>'[3]6'!C23</f>
        <v>1195</v>
      </c>
      <c r="D23" s="363">
        <f>'[3]6'!D23</f>
        <v>3691</v>
      </c>
      <c r="E23" s="363">
        <f>'[3]6'!E23</f>
        <v>2061</v>
      </c>
      <c r="F23" s="363">
        <f>'[3]6'!F23</f>
        <v>1364</v>
      </c>
      <c r="G23" s="363">
        <f>'[3]6'!G23</f>
        <v>3021</v>
      </c>
      <c r="H23" s="363">
        <f>'[3]6'!H23</f>
        <v>1478</v>
      </c>
      <c r="I23" s="363">
        <f>'[3]6'!I23</f>
        <v>501</v>
      </c>
      <c r="J23" s="363">
        <f>'[3]6'!J23</f>
        <v>1746</v>
      </c>
      <c r="K23" s="363">
        <f>'[3]6'!K23</f>
        <v>1007</v>
      </c>
      <c r="L23" s="363">
        <f>'[3]6'!L23</f>
        <v>3143</v>
      </c>
      <c r="M23" s="363">
        <f>'[3]6'!M23</f>
        <v>3642</v>
      </c>
      <c r="N23" s="364">
        <f>'[3]6'!N23</f>
        <v>22849</v>
      </c>
    </row>
    <row r="24" spans="16:17" ht="13.5" thickBot="1">
      <c r="P24" s="25" t="s">
        <v>225</v>
      </c>
      <c r="Q24" s="25" t="s">
        <v>225</v>
      </c>
    </row>
    <row r="25" spans="1:8" ht="32.25" customHeight="1">
      <c r="A25" s="288" t="s">
        <v>1</v>
      </c>
      <c r="B25" s="317" t="s">
        <v>223</v>
      </c>
      <c r="C25" s="298" t="s">
        <v>24</v>
      </c>
      <c r="D25" s="298"/>
      <c r="E25" s="298"/>
      <c r="F25" s="298"/>
      <c r="G25" s="298"/>
      <c r="H25" s="296" t="s">
        <v>11</v>
      </c>
    </row>
    <row r="26" spans="1:8" ht="25.5">
      <c r="A26" s="306"/>
      <c r="B26" s="319"/>
      <c r="C26" s="166" t="s">
        <v>28</v>
      </c>
      <c r="D26" s="166" t="s">
        <v>26</v>
      </c>
      <c r="E26" s="166" t="s">
        <v>29</v>
      </c>
      <c r="F26" s="166" t="s">
        <v>30</v>
      </c>
      <c r="G26" s="166" t="s">
        <v>230</v>
      </c>
      <c r="H26" s="297"/>
    </row>
    <row r="27" spans="1:9" ht="18" customHeight="1">
      <c r="A27" s="258">
        <v>19</v>
      </c>
      <c r="B27" s="49" t="s">
        <v>41</v>
      </c>
      <c r="C27" s="141">
        <f>'[3]6'!C27</f>
        <v>552</v>
      </c>
      <c r="D27" s="141">
        <f>'[3]6'!D27</f>
        <v>238</v>
      </c>
      <c r="E27" s="141">
        <f>'[3]6'!E27</f>
        <v>107</v>
      </c>
      <c r="F27" s="141">
        <f>'[3]6'!F27</f>
        <v>60</v>
      </c>
      <c r="G27" s="141">
        <f>'[3]6'!G27</f>
        <v>61</v>
      </c>
      <c r="H27" s="367">
        <f>'[3]6'!H27</f>
        <v>1018</v>
      </c>
      <c r="I27" s="25" t="s">
        <v>225</v>
      </c>
    </row>
    <row r="28" spans="1:8" ht="13.5" thickBot="1">
      <c r="A28" s="153">
        <v>20</v>
      </c>
      <c r="B28" s="124" t="s">
        <v>227</v>
      </c>
      <c r="C28" s="141">
        <f>'[3]6'!C28</f>
        <v>0</v>
      </c>
      <c r="D28" s="141">
        <f>'[3]6'!D28</f>
        <v>0</v>
      </c>
      <c r="E28" s="141">
        <f>'[3]6'!E28</f>
        <v>0</v>
      </c>
      <c r="F28" s="141">
        <f>'[3]6'!F28</f>
        <v>0</v>
      </c>
      <c r="G28" s="141">
        <f>'[3]6'!G28</f>
        <v>0</v>
      </c>
      <c r="H28" s="367">
        <f>'[3]6'!H28</f>
        <v>0</v>
      </c>
    </row>
    <row r="29" spans="1:14" ht="13.5" thickBot="1">
      <c r="A29" s="128">
        <v>20</v>
      </c>
      <c r="B29" s="129" t="s">
        <v>224</v>
      </c>
      <c r="C29" s="141">
        <f>'[3]6'!C29</f>
        <v>7</v>
      </c>
      <c r="D29" s="141">
        <f>'[3]6'!D29</f>
        <v>0</v>
      </c>
      <c r="E29" s="141">
        <f>'[3]6'!E29</f>
        <v>65</v>
      </c>
      <c r="F29" s="141">
        <f>'[3]6'!F29</f>
        <v>16</v>
      </c>
      <c r="G29" s="141">
        <f>'[3]6'!G29</f>
        <v>0</v>
      </c>
      <c r="H29" s="367">
        <f>'[3]6'!H29</f>
        <v>88</v>
      </c>
      <c r="K29" s="312" t="s">
        <v>25</v>
      </c>
      <c r="L29" s="313"/>
      <c r="M29" s="314">
        <f>H30+N23</f>
        <v>23955</v>
      </c>
      <c r="N29" s="315"/>
    </row>
    <row r="30" spans="1:8" ht="13.5" thickBot="1">
      <c r="A30" s="103"/>
      <c r="B30" s="104" t="s">
        <v>11</v>
      </c>
      <c r="C30" s="368">
        <f>'[3]6'!C30</f>
        <v>559</v>
      </c>
      <c r="D30" s="368">
        <f>'[3]6'!D30</f>
        <v>238</v>
      </c>
      <c r="E30" s="368">
        <f>'[3]6'!E30</f>
        <v>172</v>
      </c>
      <c r="F30" s="368">
        <f>'[3]6'!F30</f>
        <v>76</v>
      </c>
      <c r="G30" s="368">
        <f>'[3]6'!G30</f>
        <v>61</v>
      </c>
      <c r="H30" s="369">
        <f>'[3]6'!H30</f>
        <v>1106</v>
      </c>
    </row>
    <row r="31" ht="15">
      <c r="H31" s="25" t="s">
        <v>225</v>
      </c>
    </row>
    <row r="39" ht="15">
      <c r="K39" s="25" t="s">
        <v>225</v>
      </c>
    </row>
    <row r="45" spans="1:11" ht="15">
      <c r="A45" s="234"/>
      <c r="B45" s="234"/>
      <c r="C45" s="234"/>
      <c r="D45" s="234"/>
      <c r="E45" s="234"/>
      <c r="F45" s="234"/>
      <c r="G45" s="234"/>
      <c r="H45" s="234"/>
      <c r="I45" s="234"/>
      <c r="J45" s="234"/>
      <c r="K45" s="234"/>
    </row>
    <row r="46" spans="1:11" ht="15">
      <c r="A46" s="234"/>
      <c r="B46" s="234"/>
      <c r="C46" s="234"/>
      <c r="D46" s="234"/>
      <c r="E46" s="234"/>
      <c r="F46" s="234"/>
      <c r="G46" s="234"/>
      <c r="H46" s="234"/>
      <c r="I46" s="234"/>
      <c r="J46" s="234"/>
      <c r="K46" s="234"/>
    </row>
    <row r="47" spans="1:11" ht="15">
      <c r="A47" s="234"/>
      <c r="B47" s="234"/>
      <c r="C47" s="234"/>
      <c r="D47" s="234"/>
      <c r="E47" s="234"/>
      <c r="F47" s="234"/>
      <c r="G47" s="234"/>
      <c r="H47" s="234"/>
      <c r="I47" s="234"/>
      <c r="J47" s="234"/>
      <c r="K47" s="234"/>
    </row>
    <row r="48" spans="1:11" ht="15">
      <c r="A48" s="234"/>
      <c r="B48" s="234"/>
      <c r="C48" s="234"/>
      <c r="D48" s="234"/>
      <c r="E48" s="234"/>
      <c r="F48" s="234"/>
      <c r="G48" s="234"/>
      <c r="H48" s="234"/>
      <c r="I48" s="234"/>
      <c r="J48" s="234"/>
      <c r="K48" s="234"/>
    </row>
  </sheetData>
  <mergeCells count="10">
    <mergeCell ref="B1:N1"/>
    <mergeCell ref="H25:H26"/>
    <mergeCell ref="K29:L29"/>
    <mergeCell ref="M29:N29"/>
    <mergeCell ref="A3:A4"/>
    <mergeCell ref="B3:B4"/>
    <mergeCell ref="A25:A26"/>
    <mergeCell ref="B25:B26"/>
    <mergeCell ref="C25:G25"/>
    <mergeCell ref="C3:M3"/>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scale="94"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zoomScale="80" zoomScaleNormal="80" workbookViewId="0" topLeftCell="A1">
      <selection activeCell="K33" sqref="K33"/>
    </sheetView>
  </sheetViews>
  <sheetFormatPr defaultColWidth="9.140625" defaultRowHeight="15"/>
  <cols>
    <col min="1" max="1" width="6.00390625" style="25" customWidth="1"/>
    <col min="2" max="2" width="15.140625" style="25" bestFit="1" customWidth="1"/>
    <col min="3" max="3" width="13.8515625" style="25" customWidth="1"/>
    <col min="4" max="4" width="13.57421875" style="25" customWidth="1"/>
    <col min="5" max="7" width="14.140625" style="25" customWidth="1"/>
    <col min="8" max="8" width="15.7109375" style="25" customWidth="1"/>
    <col min="9" max="10" width="8.140625" style="25" customWidth="1"/>
    <col min="11" max="14" width="8.8515625" style="25" customWidth="1"/>
    <col min="15" max="15" width="9.00390625" style="25" customWidth="1"/>
    <col min="16" max="16" width="9.28125" style="25" customWidth="1"/>
    <col min="17" max="17" width="7.28125" style="25" customWidth="1"/>
    <col min="18" max="18" width="7.57421875" style="25" customWidth="1"/>
    <col min="19" max="19" width="7.7109375" style="25" customWidth="1"/>
    <col min="20" max="16384" width="9.140625" style="25" customWidth="1"/>
  </cols>
  <sheetData>
    <row r="1" spans="1:9" ht="18" customHeight="1">
      <c r="A1" s="271" t="s">
        <v>210</v>
      </c>
      <c r="B1" s="271"/>
      <c r="C1" s="271"/>
      <c r="D1" s="271"/>
      <c r="E1" s="271"/>
      <c r="F1" s="271"/>
      <c r="G1" s="271"/>
      <c r="H1" s="271"/>
      <c r="I1" s="24"/>
    </row>
    <row r="2" spans="5:8" ht="13.5" thickBot="1">
      <c r="E2" s="59"/>
      <c r="F2" s="59"/>
      <c r="G2" s="59"/>
      <c r="H2" s="60"/>
    </row>
    <row r="3" spans="1:9" ht="65.25" customHeight="1">
      <c r="A3" s="44" t="s">
        <v>1</v>
      </c>
      <c r="B3" s="122" t="s">
        <v>42</v>
      </c>
      <c r="C3" s="255" t="s">
        <v>43</v>
      </c>
      <c r="D3" s="255" t="s">
        <v>44</v>
      </c>
      <c r="E3" s="255" t="s">
        <v>45</v>
      </c>
      <c r="F3" s="255" t="s">
        <v>46</v>
      </c>
      <c r="G3" s="255" t="s">
        <v>47</v>
      </c>
      <c r="H3" s="45" t="s">
        <v>48</v>
      </c>
      <c r="I3" s="37"/>
    </row>
    <row r="4" spans="1:20" ht="15" customHeight="1">
      <c r="A4" s="46"/>
      <c r="B4" s="62" t="s">
        <v>235</v>
      </c>
      <c r="C4" s="200">
        <f>'[3]7_koregirano'!C4</f>
        <v>16869</v>
      </c>
      <c r="D4" s="200">
        <f>'[3]7_koregirano'!D4</f>
        <v>27679</v>
      </c>
      <c r="E4" s="200">
        <f>'[3]7_koregirano'!E4</f>
        <v>22849</v>
      </c>
      <c r="F4" s="200">
        <f>'[3]7_koregirano'!F4</f>
        <v>4022</v>
      </c>
      <c r="G4" s="200">
        <f>'[3]7_koregirano'!G4</f>
        <v>17677</v>
      </c>
      <c r="H4" s="201">
        <f>'[3]7_koregirano'!H4</f>
        <v>2204</v>
      </c>
      <c r="I4" s="37"/>
      <c r="L4" s="33"/>
      <c r="P4" s="33"/>
      <c r="Q4" s="33"/>
      <c r="R4" s="33"/>
      <c r="S4" s="33"/>
      <c r="T4" s="33"/>
    </row>
    <row r="5" spans="1:11" ht="15" customHeight="1">
      <c r="A5" s="46">
        <v>1</v>
      </c>
      <c r="B5" s="61" t="s">
        <v>73</v>
      </c>
      <c r="C5" s="361">
        <f>'[3]7_koregirano'!C5</f>
        <v>771</v>
      </c>
      <c r="D5" s="361">
        <f>'[3]7_koregirano'!D5</f>
        <v>1299</v>
      </c>
      <c r="E5" s="361">
        <f>'[3]7_koregirano'!E5</f>
        <v>1195</v>
      </c>
      <c r="F5" s="361">
        <f>'[3]7_koregirano'!F5</f>
        <v>73</v>
      </c>
      <c r="G5" s="361">
        <f>'[3]7_koregirano'!G5</f>
        <v>802</v>
      </c>
      <c r="H5" s="362">
        <f>'[3]7_koregirano'!H5</f>
        <v>155</v>
      </c>
      <c r="I5" s="37"/>
      <c r="K5" s="33"/>
    </row>
    <row r="6" spans="1:11" ht="15" customHeight="1">
      <c r="A6" s="46">
        <v>2</v>
      </c>
      <c r="B6" s="61" t="s">
        <v>3</v>
      </c>
      <c r="C6" s="361">
        <f>'[3]7_koregirano'!C6</f>
        <v>1993</v>
      </c>
      <c r="D6" s="361">
        <f>'[3]7_koregirano'!D6</f>
        <v>4505</v>
      </c>
      <c r="E6" s="361">
        <f>'[3]7_koregirano'!E6</f>
        <v>3691</v>
      </c>
      <c r="F6" s="361">
        <f>'[3]7_koregirano'!F6</f>
        <v>623</v>
      </c>
      <c r="G6" s="361">
        <f>'[3]7_koregirano'!G6</f>
        <v>2184</v>
      </c>
      <c r="H6" s="362">
        <f>'[3]7_koregirano'!H6</f>
        <v>241</v>
      </c>
      <c r="I6" s="37"/>
      <c r="K6" s="33"/>
    </row>
    <row r="7" spans="1:11" ht="15" customHeight="1">
      <c r="A7" s="46">
        <v>3</v>
      </c>
      <c r="B7" s="61" t="s">
        <v>4</v>
      </c>
      <c r="C7" s="361">
        <f>'[3]7_koregirano'!C7</f>
        <v>1708</v>
      </c>
      <c r="D7" s="361">
        <f>'[3]7_koregirano'!D7</f>
        <v>2719</v>
      </c>
      <c r="E7" s="361">
        <f>'[3]7_koregirano'!E7</f>
        <v>2061</v>
      </c>
      <c r="F7" s="361">
        <f>'[3]7_koregirano'!F7</f>
        <v>473</v>
      </c>
      <c r="G7" s="361">
        <f>'[3]7_koregirano'!G7</f>
        <v>1893</v>
      </c>
      <c r="H7" s="362">
        <f>'[3]7_koregirano'!H7</f>
        <v>237</v>
      </c>
      <c r="I7" s="37"/>
      <c r="K7" s="33"/>
    </row>
    <row r="8" spans="1:11" ht="15" customHeight="1">
      <c r="A8" s="46">
        <v>4</v>
      </c>
      <c r="B8" s="61" t="s">
        <v>5</v>
      </c>
      <c r="C8" s="361">
        <f>'[3]7_koregirano'!C8</f>
        <v>1474</v>
      </c>
      <c r="D8" s="361">
        <f>'[3]7_koregirano'!D8</f>
        <v>1496</v>
      </c>
      <c r="E8" s="361">
        <f>'[3]7_koregirano'!E8</f>
        <v>1364</v>
      </c>
      <c r="F8" s="361">
        <f>'[3]7_koregirano'!F8</f>
        <v>247</v>
      </c>
      <c r="G8" s="361">
        <f>'[3]7_koregirano'!G8</f>
        <v>1359</v>
      </c>
      <c r="H8" s="362">
        <f>'[3]7_koregirano'!H8</f>
        <v>159</v>
      </c>
      <c r="I8" s="37"/>
      <c r="K8" s="33"/>
    </row>
    <row r="9" spans="1:15" ht="15" customHeight="1">
      <c r="A9" s="46">
        <v>5</v>
      </c>
      <c r="B9" s="61" t="s">
        <v>7</v>
      </c>
      <c r="C9" s="361">
        <f>'[3]7_koregirano'!C9</f>
        <v>2768</v>
      </c>
      <c r="D9" s="361">
        <f>'[3]7_koregirano'!D9</f>
        <v>3268</v>
      </c>
      <c r="E9" s="361">
        <f>'[3]7_koregirano'!E9</f>
        <v>3021</v>
      </c>
      <c r="F9" s="361">
        <f>'[3]7_koregirano'!F9</f>
        <v>264</v>
      </c>
      <c r="G9" s="361">
        <f>'[3]7_koregirano'!G9</f>
        <v>2751</v>
      </c>
      <c r="H9" s="362">
        <f>'[3]7_koregirano'!H9</f>
        <v>214</v>
      </c>
      <c r="I9" s="37"/>
      <c r="K9" s="33"/>
      <c r="O9" s="60"/>
    </row>
    <row r="10" spans="1:15" ht="15" customHeight="1">
      <c r="A10" s="46">
        <v>6</v>
      </c>
      <c r="B10" s="61" t="s">
        <v>6</v>
      </c>
      <c r="C10" s="361">
        <f>'[3]7_koregirano'!C10</f>
        <v>579</v>
      </c>
      <c r="D10" s="361">
        <f>'[3]7_koregirano'!D10</f>
        <v>1737</v>
      </c>
      <c r="E10" s="361">
        <f>'[3]7_koregirano'!E10</f>
        <v>1478</v>
      </c>
      <c r="F10" s="361">
        <f>'[3]7_koregirano'!F10</f>
        <v>243</v>
      </c>
      <c r="G10" s="361">
        <f>'[3]7_koregirano'!G10</f>
        <v>595</v>
      </c>
      <c r="H10" s="362">
        <f>'[3]7_koregirano'!H10</f>
        <v>206</v>
      </c>
      <c r="I10" s="37"/>
      <c r="K10" s="33"/>
      <c r="O10" s="60"/>
    </row>
    <row r="11" spans="1:11" ht="15" customHeight="1">
      <c r="A11" s="46">
        <v>7</v>
      </c>
      <c r="B11" s="61" t="s">
        <v>243</v>
      </c>
      <c r="C11" s="361">
        <f>'[3]7_koregirano'!C11</f>
        <v>1249</v>
      </c>
      <c r="D11" s="361">
        <f>'[3]7_koregirano'!D11</f>
        <v>649</v>
      </c>
      <c r="E11" s="361">
        <f>'[3]7_koregirano'!E11</f>
        <v>501</v>
      </c>
      <c r="F11" s="361">
        <f>'[3]7_koregirano'!F11</f>
        <v>71</v>
      </c>
      <c r="G11" s="361">
        <f>'[3]7_koregirano'!G11</f>
        <v>1326</v>
      </c>
      <c r="H11" s="362">
        <f>'[3]7_koregirano'!H11</f>
        <v>87</v>
      </c>
      <c r="I11" s="37"/>
      <c r="K11" s="33"/>
    </row>
    <row r="12" spans="1:11" ht="15" customHeight="1">
      <c r="A12" s="46">
        <v>8</v>
      </c>
      <c r="B12" s="61" t="s">
        <v>8</v>
      </c>
      <c r="C12" s="361">
        <f>'[3]7_koregirano'!C12</f>
        <v>1320</v>
      </c>
      <c r="D12" s="361">
        <f>'[3]7_koregirano'!D12</f>
        <v>2053</v>
      </c>
      <c r="E12" s="361">
        <f>'[3]7_koregirano'!E12</f>
        <v>1746</v>
      </c>
      <c r="F12" s="361">
        <f>'[3]7_koregirano'!F12</f>
        <v>449</v>
      </c>
      <c r="G12" s="361">
        <f>'[3]7_koregirano'!G12</f>
        <v>1178</v>
      </c>
      <c r="H12" s="362">
        <f>'[3]7_koregirano'!H12</f>
        <v>270</v>
      </c>
      <c r="I12" s="37"/>
      <c r="K12" s="33"/>
    </row>
    <row r="13" spans="1:22" ht="15" customHeight="1">
      <c r="A13" s="46">
        <v>9</v>
      </c>
      <c r="B13" s="61" t="s">
        <v>31</v>
      </c>
      <c r="C13" s="361">
        <f>'[3]7_koregirano'!C13</f>
        <v>1290</v>
      </c>
      <c r="D13" s="361">
        <f>'[3]7_koregirano'!D13</f>
        <v>1153</v>
      </c>
      <c r="E13" s="361">
        <f>'[3]7_koregirano'!E13</f>
        <v>1007</v>
      </c>
      <c r="F13" s="361">
        <f>'[3]7_koregirano'!F13</f>
        <v>338</v>
      </c>
      <c r="G13" s="361">
        <f>'[3]7_koregirano'!G13</f>
        <v>1098</v>
      </c>
      <c r="H13" s="362">
        <f>'[3]7_koregirano'!H13</f>
        <v>189</v>
      </c>
      <c r="I13" s="37"/>
      <c r="Q13" s="33"/>
      <c r="R13" s="33"/>
      <c r="S13" s="33"/>
      <c r="T13" s="33"/>
      <c r="U13" s="33"/>
      <c r="V13" s="33"/>
    </row>
    <row r="14" spans="1:11" ht="15" customHeight="1">
      <c r="A14" s="46">
        <v>10</v>
      </c>
      <c r="B14" s="61" t="s">
        <v>229</v>
      </c>
      <c r="C14" s="361">
        <f>'[3]7_koregirano'!C14</f>
        <v>1430</v>
      </c>
      <c r="D14" s="361">
        <f>'[3]7_koregirano'!D14</f>
        <v>4141</v>
      </c>
      <c r="E14" s="361">
        <f>'[3]7_koregirano'!E14</f>
        <v>3143</v>
      </c>
      <c r="F14" s="361">
        <f>'[3]7_koregirano'!F14</f>
        <v>583</v>
      </c>
      <c r="G14" s="361">
        <f>'[3]7_koregirano'!G14</f>
        <v>1845</v>
      </c>
      <c r="H14" s="362">
        <f>'[3]7_koregirano'!H14</f>
        <v>306</v>
      </c>
      <c r="I14" s="37"/>
      <c r="K14" s="33"/>
    </row>
    <row r="15" spans="1:11" ht="15" customHeight="1">
      <c r="A15" s="46">
        <v>11</v>
      </c>
      <c r="B15" s="61" t="s">
        <v>232</v>
      </c>
      <c r="C15" s="361">
        <f>'[3]7_koregirano'!C15</f>
        <v>2287</v>
      </c>
      <c r="D15" s="361">
        <f>'[3]7_koregirano'!D15</f>
        <v>4659</v>
      </c>
      <c r="E15" s="361">
        <f>'[3]7_koregirano'!E15</f>
        <v>3642</v>
      </c>
      <c r="F15" s="361">
        <f>'[3]7_koregirano'!F15</f>
        <v>658</v>
      </c>
      <c r="G15" s="361">
        <f>'[3]7_koregirano'!G15</f>
        <v>2646</v>
      </c>
      <c r="H15" s="362">
        <f>'[3]7_koregirano'!H15</f>
        <v>140</v>
      </c>
      <c r="I15" s="37"/>
      <c r="K15" s="33"/>
    </row>
    <row r="16" spans="1:11" ht="15" customHeight="1">
      <c r="A16" s="46"/>
      <c r="B16" s="62" t="s">
        <v>68</v>
      </c>
      <c r="C16" s="200">
        <f>'[3]7_koregirano'!C16</f>
        <v>565</v>
      </c>
      <c r="D16" s="200">
        <f>'[3]7_koregirano'!D16</f>
        <v>1176</v>
      </c>
      <c r="E16" s="200">
        <f>'[3]7_koregirano'!E16</f>
        <v>1106</v>
      </c>
      <c r="F16" s="200">
        <f>'[3]7_koregirano'!F16</f>
        <v>54</v>
      </c>
      <c r="G16" s="200">
        <f>'[3]7_koregirano'!G16</f>
        <v>581</v>
      </c>
      <c r="H16" s="201">
        <f>'[3]7_koregirano'!H16</f>
        <v>6</v>
      </c>
      <c r="I16" s="37"/>
      <c r="K16" s="33"/>
    </row>
    <row r="17" spans="1:11" ht="15" customHeight="1">
      <c r="A17" s="46">
        <v>12</v>
      </c>
      <c r="B17" s="61" t="s">
        <v>28</v>
      </c>
      <c r="C17" s="361">
        <f>'[3]7_koregirano'!C17</f>
        <v>234</v>
      </c>
      <c r="D17" s="361">
        <f>'[3]7_koregirano'!D17</f>
        <v>593</v>
      </c>
      <c r="E17" s="361">
        <f>'[3]7_koregirano'!E17</f>
        <v>559</v>
      </c>
      <c r="F17" s="361">
        <f>'[3]7_koregirano'!F17</f>
        <v>27</v>
      </c>
      <c r="G17" s="361">
        <f>'[3]7_koregirano'!G17</f>
        <v>241</v>
      </c>
      <c r="H17" s="362">
        <f>'[3]7_koregirano'!H17</f>
        <v>1</v>
      </c>
      <c r="I17" s="37"/>
      <c r="K17" s="33"/>
    </row>
    <row r="18" spans="1:11" ht="15" customHeight="1">
      <c r="A18" s="46">
        <v>13</v>
      </c>
      <c r="B18" s="61" t="s">
        <v>26</v>
      </c>
      <c r="C18" s="361">
        <f>'[3]7_koregirano'!C18</f>
        <v>261</v>
      </c>
      <c r="D18" s="361">
        <f>'[3]7_koregirano'!D18</f>
        <v>249</v>
      </c>
      <c r="E18" s="361">
        <f>'[3]7_koregirano'!E18</f>
        <v>238</v>
      </c>
      <c r="F18" s="361">
        <f>'[3]7_koregirano'!F18</f>
        <v>7</v>
      </c>
      <c r="G18" s="361">
        <f>'[3]7_koregirano'!G18</f>
        <v>265</v>
      </c>
      <c r="H18" s="362">
        <f>'[3]7_koregirano'!H18</f>
        <v>5</v>
      </c>
      <c r="I18" s="37"/>
      <c r="K18" s="33"/>
    </row>
    <row r="19" spans="1:11" ht="15" customHeight="1">
      <c r="A19" s="46">
        <v>14</v>
      </c>
      <c r="B19" s="61" t="s">
        <v>29</v>
      </c>
      <c r="C19" s="361">
        <f>'[3]7_koregirano'!C19</f>
        <v>43</v>
      </c>
      <c r="D19" s="361">
        <f>'[3]7_koregirano'!D19</f>
        <v>171</v>
      </c>
      <c r="E19" s="361">
        <f>'[3]7_koregirano'!E19</f>
        <v>172</v>
      </c>
      <c r="F19" s="361">
        <f>'[3]7_koregirano'!F19</f>
        <v>11</v>
      </c>
      <c r="G19" s="361">
        <f>'[3]7_koregirano'!G19</f>
        <v>31</v>
      </c>
      <c r="H19" s="362">
        <f>'[3]7_koregirano'!H19</f>
        <v>0</v>
      </c>
      <c r="I19" s="37"/>
      <c r="K19" s="33"/>
    </row>
    <row r="20" spans="1:11" ht="15" customHeight="1">
      <c r="A20" s="46">
        <v>15</v>
      </c>
      <c r="B20" s="61" t="s">
        <v>30</v>
      </c>
      <c r="C20" s="361">
        <f>'[3]7_koregirano'!C20</f>
        <v>25</v>
      </c>
      <c r="D20" s="361">
        <f>'[3]7_koregirano'!D20</f>
        <v>88</v>
      </c>
      <c r="E20" s="361">
        <f>'[3]7_koregirano'!E20</f>
        <v>76</v>
      </c>
      <c r="F20" s="361">
        <f>'[3]7_koregirano'!F20</f>
        <v>3</v>
      </c>
      <c r="G20" s="361">
        <f>'[3]7_koregirano'!G20</f>
        <v>34</v>
      </c>
      <c r="H20" s="362">
        <f>'[3]7_koregirano'!H20</f>
        <v>0</v>
      </c>
      <c r="I20" s="37"/>
      <c r="K20" s="33"/>
    </row>
    <row r="21" spans="1:11" ht="15" customHeight="1">
      <c r="A21" s="46">
        <v>16</v>
      </c>
      <c r="B21" s="150" t="s">
        <v>230</v>
      </c>
      <c r="C21" s="361">
        <f>'[3]7_koregirano'!C21</f>
        <v>2</v>
      </c>
      <c r="D21" s="361">
        <f>'[3]7_koregirano'!D21</f>
        <v>75</v>
      </c>
      <c r="E21" s="361">
        <f>'[3]7_koregirano'!E21</f>
        <v>61</v>
      </c>
      <c r="F21" s="361">
        <f>'[3]7_koregirano'!F21</f>
        <v>6</v>
      </c>
      <c r="G21" s="361">
        <f>'[3]7_koregirano'!G21</f>
        <v>10</v>
      </c>
      <c r="H21" s="362">
        <f>'[3]7_koregirano'!H21</f>
        <v>0</v>
      </c>
      <c r="I21" s="37"/>
      <c r="K21" s="33"/>
    </row>
    <row r="22" spans="1:11" ht="15" customHeight="1" thickBot="1">
      <c r="A22" s="47"/>
      <c r="B22" s="63" t="s">
        <v>11</v>
      </c>
      <c r="C22" s="202">
        <f>'[3]7_koregirano'!C22</f>
        <v>17434</v>
      </c>
      <c r="D22" s="202">
        <f>'[3]7_koregirano'!D22</f>
        <v>28855</v>
      </c>
      <c r="E22" s="202">
        <f>'[3]7_koregirano'!E22</f>
        <v>23955</v>
      </c>
      <c r="F22" s="202">
        <f>'[3]7_koregirano'!F22</f>
        <v>4076</v>
      </c>
      <c r="G22" s="202">
        <f>'[3]7_koregirano'!G22</f>
        <v>18258</v>
      </c>
      <c r="H22" s="203">
        <f>'[3]7_koregirano'!H22</f>
        <v>2210</v>
      </c>
      <c r="I22" s="37"/>
      <c r="K22" s="33"/>
    </row>
    <row r="45" spans="1:11" ht="15">
      <c r="A45" s="234"/>
      <c r="B45" s="234"/>
      <c r="C45" s="234"/>
      <c r="D45" s="234"/>
      <c r="E45" s="234"/>
      <c r="F45" s="234"/>
      <c r="G45" s="234"/>
      <c r="H45" s="234"/>
      <c r="I45" s="234"/>
      <c r="J45" s="234"/>
      <c r="K45" s="234"/>
    </row>
    <row r="46" spans="1:11" ht="15">
      <c r="A46" s="234"/>
      <c r="B46" s="234"/>
      <c r="C46" s="234"/>
      <c r="D46" s="234"/>
      <c r="E46" s="234"/>
      <c r="F46" s="234"/>
      <c r="G46" s="234"/>
      <c r="H46" s="234"/>
      <c r="I46" s="234"/>
      <c r="J46" s="234"/>
      <c r="K46" s="234"/>
    </row>
    <row r="47" spans="1:11" ht="15">
      <c r="A47" s="234"/>
      <c r="B47" s="234"/>
      <c r="C47" s="234"/>
      <c r="D47" s="234"/>
      <c r="E47" s="234"/>
      <c r="F47" s="234"/>
      <c r="G47" s="234"/>
      <c r="H47" s="234"/>
      <c r="I47" s="234"/>
      <c r="J47" s="234"/>
      <c r="K47" s="234"/>
    </row>
    <row r="48" spans="1:11" ht="15">
      <c r="A48" s="234"/>
      <c r="B48" s="234"/>
      <c r="C48" s="234"/>
      <c r="D48" s="234"/>
      <c r="E48" s="234"/>
      <c r="F48" s="234"/>
      <c r="G48" s="234"/>
      <c r="H48" s="234"/>
      <c r="I48" s="234"/>
      <c r="J48" s="234"/>
      <c r="K48" s="234"/>
    </row>
  </sheetData>
  <mergeCells count="1">
    <mergeCell ref="A1:H1"/>
  </mergeCells>
  <printOptions horizontalCentered="1" verticalCentered="1"/>
  <pageMargins left="0.6299212598425197" right="0.6299212598425197" top="0" bottom="0" header="0.31496062992125984" footer="0.31496062992125984"/>
  <pageSetup fitToHeight="1" fitToWidth="1"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Marina Smileska</cp:lastModifiedBy>
  <cp:lastPrinted>2020-09-10T12:47:53Z</cp:lastPrinted>
  <dcterms:created xsi:type="dcterms:W3CDTF">2012-09-11T11:48:45Z</dcterms:created>
  <dcterms:modified xsi:type="dcterms:W3CDTF">2022-08-18T08:55:49Z</dcterms:modified>
  <cp:category/>
  <cp:version/>
  <cp:contentType/>
  <cp:contentStatus/>
</cp:coreProperties>
</file>