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924"/>
  <workbookPr defaultThemeVersion="124226"/>
  <bookViews>
    <workbookView xWindow="65416" yWindow="65416" windowWidth="29040" windowHeight="15840" tabRatio="506" firstSheet="4" activeTab="9"/>
  </bookViews>
  <sheets>
    <sheet name="Рео-Почетна" sheetId="9" r:id="rId1"/>
    <sheet name="Рео-01" sheetId="1" r:id="rId2"/>
    <sheet name="Рео-02" sheetId="5" r:id="rId3"/>
    <sheet name="Рео-03" sheetId="3" r:id="rId4"/>
    <sheet name="Рео-04" sheetId="6" r:id="rId5"/>
    <sheet name="Reo-05(03)" sheetId="10" r:id="rId6"/>
    <sheet name="Reo-05(89)" sheetId="12" r:id="rId7"/>
    <sheet name="Reo-05(1001)" sheetId="13" r:id="rId8"/>
    <sheet name="Reo-05(1002)" sheetId="14" r:id="rId9"/>
    <sheet name="Reo-05(13)" sheetId="11" r:id="rId10"/>
    <sheet name="ТмП (н.о)" sheetId="15" r:id="rId11"/>
    <sheet name="ТмП (ж.о)" sheetId="16" r:id="rId12"/>
    <sheet name="Sheet3" sheetId="17" r:id="rId13"/>
  </sheets>
  <definedNames>
    <definedName name="_xlnm.Print_Area" localSheetId="1">'Рео-01'!$A$1:$H$52</definedName>
    <definedName name="_xlnm.Print_Area" localSheetId="2">'Рео-02'!$A$1:$M$14</definedName>
    <definedName name="_xlnm.Print_Area" localSheetId="3">'Рео-03'!$A$1:$H$31</definedName>
    <definedName name="_xlnm.Print_Area" localSheetId="4">'Рео-04'!$A$1:$H$30</definedName>
    <definedName name="_xlnm.Print_Area" localSheetId="0">'Рео-Почетна'!$A$1:$I$38</definedName>
  </definedNames>
  <calcPr calcId="191029"/>
</workbook>
</file>

<file path=xl/comments11.xml><?xml version="1.0" encoding="utf-8"?>
<comments xmlns="http://schemas.openxmlformats.org/spreadsheetml/2006/main">
  <authors>
    <author>Slagjana Miljkovik</author>
  </authors>
  <commentList>
    <comment ref="D6" authorId="0">
      <text>
        <r>
          <rPr>
            <sz val="9"/>
            <rFont val="Tahoma"/>
            <family val="2"/>
          </rPr>
          <t xml:space="preserve">задолжителна колона за сите класи на осигурување за кои друштвото има дозвола за работа
</t>
        </r>
      </text>
    </comment>
    <comment ref="E6" authorId="0">
      <text>
        <r>
          <rPr>
            <sz val="9"/>
            <rFont val="Tahoma"/>
            <family val="2"/>
          </rPr>
          <t xml:space="preserve">задолжителна колона за редици за кои е внесена вредност во претходната редица
</t>
        </r>
      </text>
    </comment>
    <comment ref="J6" authorId="0">
      <text>
        <r>
          <rPr>
            <sz val="9"/>
            <rFont val="Tahoma"/>
            <family val="2"/>
          </rPr>
          <t xml:space="preserve">
задолжителна колона за сите класи на осигурување за кои друштвото внело вредност во колоната 100
</t>
        </r>
      </text>
    </comment>
    <comment ref="K6" authorId="0">
      <text>
        <r>
          <rPr>
            <b/>
            <sz val="9"/>
            <rFont val="Tahoma"/>
            <family val="2"/>
          </rPr>
          <t>Slagjana Miljkovik:</t>
        </r>
        <r>
          <rPr>
            <sz val="9"/>
            <rFont val="Tahoma"/>
            <family val="2"/>
          </rPr>
          <t xml:space="preserve">
задолжителна колона за редици за кои е внесена вредност во претходната редица</t>
        </r>
      </text>
    </comment>
  </commentList>
</comments>
</file>

<file path=xl/comments12.xml><?xml version="1.0" encoding="utf-8"?>
<comments xmlns="http://schemas.openxmlformats.org/spreadsheetml/2006/main">
  <authors>
    <author>Slagjana Miljkovik</author>
  </authors>
  <commentList>
    <comment ref="D6" authorId="0">
      <text>
        <r>
          <rPr>
            <sz val="9"/>
            <rFont val="Tahoma"/>
            <family val="2"/>
          </rPr>
          <t xml:space="preserve">задолжителна колона за сите класи на осигурување за кои друштвото има дозвола за работа
</t>
        </r>
      </text>
    </comment>
    <comment ref="E6" authorId="0">
      <text>
        <r>
          <rPr>
            <sz val="9"/>
            <rFont val="Tahoma"/>
            <family val="2"/>
          </rPr>
          <t xml:space="preserve">задолжителна колона за редици за кои е внесена вредност во претходната редица
</t>
        </r>
      </text>
    </comment>
    <comment ref="J6" authorId="0">
      <text>
        <r>
          <rPr>
            <sz val="9"/>
            <rFont val="Tahoma"/>
            <family val="2"/>
          </rPr>
          <t xml:space="preserve">
задолжителна колона за сите класи на осигурување за кои друштвото внело вредност во колоната 100
</t>
        </r>
      </text>
    </comment>
    <comment ref="K6" authorId="0">
      <text>
        <r>
          <rPr>
            <b/>
            <sz val="9"/>
            <rFont val="Tahoma"/>
            <family val="2"/>
          </rPr>
          <t>Slagjana Miljkovik:</t>
        </r>
        <r>
          <rPr>
            <sz val="9"/>
            <rFont val="Tahoma"/>
            <family val="2"/>
          </rPr>
          <t xml:space="preserve">
задолжителна колона за редици за кои е внесена вредност во претходната редица</t>
        </r>
      </text>
    </comment>
  </commentList>
</comments>
</file>

<file path=xl/comments2.xml><?xml version="1.0" encoding="utf-8"?>
<comments xmlns="http://schemas.openxmlformats.org/spreadsheetml/2006/main">
  <authors>
    <author>Slagjana Miljkovik</author>
  </authors>
  <commentList>
    <comment ref="D46" authorId="0">
      <text>
        <r>
          <rPr>
            <b/>
            <sz val="9"/>
            <rFont val="Tahoma"/>
            <family val="2"/>
          </rPr>
          <t>само за XL доколку во различни лејери учетсвуваат различни реосигурители, или со различно учество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Slagjana Miljkovik</author>
  </authors>
  <commentList>
    <comment ref="I9" authorId="0">
      <text>
        <r>
          <rPr>
            <sz val="9"/>
            <rFont val="Tahoma"/>
            <family val="2"/>
          </rPr>
          <t xml:space="preserve">согласно сметководствената евиденција
</t>
        </r>
      </text>
    </comment>
    <comment ref="J9" authorId="0">
      <text>
        <r>
          <rPr>
            <sz val="9"/>
            <rFont val="Tahoma"/>
            <family val="2"/>
          </rPr>
          <t>согласно сметководствената евиденција</t>
        </r>
      </text>
    </comment>
    <comment ref="K9" authorId="0">
      <text>
        <r>
          <rPr>
            <sz val="9"/>
            <rFont val="Tahoma"/>
            <family val="2"/>
          </rPr>
          <t xml:space="preserve">согласно сметководствената евиденција
</t>
        </r>
      </text>
    </comment>
  </commentList>
</comments>
</file>

<file path=xl/sharedStrings.xml><?xml version="1.0" encoding="utf-8"?>
<sst xmlns="http://schemas.openxmlformats.org/spreadsheetml/2006/main" count="579" uniqueCount="256">
  <si>
    <t>(тип на договор)</t>
  </si>
  <si>
    <t>QS</t>
  </si>
  <si>
    <t>сите</t>
  </si>
  <si>
    <t>факултативен</t>
  </si>
  <si>
    <t>Surplus</t>
  </si>
  <si>
    <t>трити</t>
  </si>
  <si>
    <t>Stop Loss</t>
  </si>
  <si>
    <t>XL</t>
  </si>
  <si>
    <t>a. Опис на покриени ризици</t>
  </si>
  <si>
    <t>Секција 1</t>
  </si>
  <si>
    <t>Секција 2</t>
  </si>
  <si>
    <t>...</t>
  </si>
  <si>
    <t>б. Карактеристики на договорот</t>
  </si>
  <si>
    <t>Лејер 1</t>
  </si>
  <si>
    <t>Лејер 2</t>
  </si>
  <si>
    <t>ц. Друштва за реосигурување</t>
  </si>
  <si>
    <t>Назив на реосигурител</t>
  </si>
  <si>
    <t>д. Останато</t>
  </si>
  <si>
    <t>Бруто полисирана премија</t>
  </si>
  <si>
    <t>факултативни</t>
  </si>
  <si>
    <t>незгода</t>
  </si>
  <si>
    <t>01</t>
  </si>
  <si>
    <t>здравствено</t>
  </si>
  <si>
    <t>02</t>
  </si>
  <si>
    <t>каско моторни возила</t>
  </si>
  <si>
    <t>03</t>
  </si>
  <si>
    <t>каско шински возила</t>
  </si>
  <si>
    <t>04</t>
  </si>
  <si>
    <t>каско воздухоплови</t>
  </si>
  <si>
    <t>05</t>
  </si>
  <si>
    <t>каско пловни објекти</t>
  </si>
  <si>
    <t>06</t>
  </si>
  <si>
    <t>карго</t>
  </si>
  <si>
    <t>07</t>
  </si>
  <si>
    <t>имот вкупно</t>
  </si>
  <si>
    <t>89</t>
  </si>
  <si>
    <t>АО (вкупно)</t>
  </si>
  <si>
    <t>10</t>
  </si>
  <si>
    <t>ЗАО</t>
  </si>
  <si>
    <t>1001</t>
  </si>
  <si>
    <t>ЗК</t>
  </si>
  <si>
    <t>1002</t>
  </si>
  <si>
    <t>одговорност воздухоплови</t>
  </si>
  <si>
    <t>11</t>
  </si>
  <si>
    <t>одговорност пловни објекти</t>
  </si>
  <si>
    <t>12</t>
  </si>
  <si>
    <t>општа одговорност</t>
  </si>
  <si>
    <t>13</t>
  </si>
  <si>
    <t xml:space="preserve">кредити </t>
  </si>
  <si>
    <t>14</t>
  </si>
  <si>
    <t>гаранции</t>
  </si>
  <si>
    <t>15</t>
  </si>
  <si>
    <t>финансиски загуби</t>
  </si>
  <si>
    <t>16</t>
  </si>
  <si>
    <t>правна заштита</t>
  </si>
  <si>
    <t>17</t>
  </si>
  <si>
    <t>туристичка помош</t>
  </si>
  <si>
    <t>18</t>
  </si>
  <si>
    <t>Вкупно</t>
  </si>
  <si>
    <t>0000</t>
  </si>
  <si>
    <t>Секцијa 2</t>
  </si>
  <si>
    <t>101</t>
  </si>
  <si>
    <t>102</t>
  </si>
  <si>
    <t>103</t>
  </si>
  <si>
    <t>104</t>
  </si>
  <si>
    <t>105</t>
  </si>
  <si>
    <t>Број на полиса</t>
  </si>
  <si>
    <t>Осигуреник</t>
  </si>
  <si>
    <t>Почеток на скаденца</t>
  </si>
  <si>
    <t>Крај на скаденца</t>
  </si>
  <si>
    <t>Премија предадена во реосигурување</t>
  </si>
  <si>
    <t>Провизија примена од реосигурителот</t>
  </si>
  <si>
    <t>Реосигурител (лидер)</t>
  </si>
  <si>
    <t>Број на решени штети за коишто е активирано реосигурувањето</t>
  </si>
  <si>
    <t>Бруто износ на исплатени (ликвидирани) штети за коишто е активирано реосигурувањето</t>
  </si>
  <si>
    <t>Исплатени (ликвидирани) штети - дел во реосигурување</t>
  </si>
  <si>
    <t>Број на нерешени штети за коишто е активирано реосигурувањето</t>
  </si>
  <si>
    <t>Бруто износ на резерви за штети за коишто е активирано реосигурувањето</t>
  </si>
  <si>
    <t>Резерви за штети - дел во реосигурување</t>
  </si>
  <si>
    <r>
      <t xml:space="preserve">Рео-04: </t>
    </r>
    <r>
      <rPr>
        <sz val="12"/>
        <rFont val="Calibri"/>
        <family val="2"/>
        <scheme val="minor"/>
      </rPr>
      <t>Решени и нерешени штети за коишто е активирано реосигурувањето</t>
    </r>
  </si>
  <si>
    <r>
      <t xml:space="preserve">Рео-03: </t>
    </r>
    <r>
      <rPr>
        <sz val="12"/>
        <rFont val="Calibri"/>
        <family val="2"/>
        <scheme val="minor"/>
      </rPr>
      <t>Премија за реосигурување по типови договори на реосигурување</t>
    </r>
  </si>
  <si>
    <r>
      <t xml:space="preserve">Рео-02: </t>
    </r>
    <r>
      <rPr>
        <sz val="12"/>
        <rFont val="Calibri"/>
        <family val="2"/>
        <scheme val="minor"/>
      </rPr>
      <t>Факултативни договори за реосигурување</t>
    </r>
  </si>
  <si>
    <r>
      <rPr>
        <sz val="9"/>
        <color theme="1" tint="0.49998000264167786"/>
        <rFont val="Calibri"/>
        <family val="2"/>
        <scheme val="minor"/>
      </rPr>
      <t>c100</t>
    </r>
    <r>
      <rPr>
        <sz val="9"/>
        <rFont val="Calibri"/>
        <family val="2"/>
        <scheme val="minor"/>
      </rPr>
      <t xml:space="preserve"> Договор</t>
    </r>
  </si>
  <si>
    <r>
      <rPr>
        <sz val="9"/>
        <color theme="1" tint="0.49998000264167786"/>
        <rFont val="Calibri"/>
        <family val="2"/>
        <scheme val="minor"/>
      </rPr>
      <t xml:space="preserve">c100 </t>
    </r>
    <r>
      <rPr>
        <sz val="9"/>
        <rFont val="Calibri"/>
        <family val="2"/>
        <scheme val="minor"/>
      </rPr>
      <t>Вредност</t>
    </r>
  </si>
  <si>
    <r>
      <rPr>
        <sz val="9"/>
        <color theme="1" tint="0.49998000264167786"/>
        <rFont val="Calibri"/>
        <family val="2"/>
        <scheme val="minor"/>
      </rPr>
      <t xml:space="preserve">QS-c01 </t>
    </r>
    <r>
      <rPr>
        <sz val="9"/>
        <rFont val="Calibri"/>
        <family val="2"/>
        <scheme val="minor"/>
      </rPr>
      <t>Вредност</t>
    </r>
  </si>
  <si>
    <r>
      <rPr>
        <sz val="9"/>
        <color theme="1" tint="0.49998000264167786"/>
        <rFont val="Calibri"/>
        <family val="2"/>
        <scheme val="minor"/>
      </rPr>
      <t xml:space="preserve">SP-c01 </t>
    </r>
    <r>
      <rPr>
        <sz val="9"/>
        <rFont val="Calibri"/>
        <family val="2"/>
        <scheme val="minor"/>
      </rPr>
      <t>Вредност</t>
    </r>
  </si>
  <si>
    <r>
      <rPr>
        <sz val="9"/>
        <color theme="1" tint="0.49998000264167786"/>
        <rFont val="Calibri"/>
        <family val="2"/>
        <scheme val="minor"/>
      </rPr>
      <t xml:space="preserve">SL-c01 </t>
    </r>
    <r>
      <rPr>
        <sz val="9"/>
        <rFont val="Calibri"/>
        <family val="2"/>
        <scheme val="minor"/>
      </rPr>
      <t>Вредност</t>
    </r>
  </si>
  <si>
    <r>
      <rPr>
        <sz val="9"/>
        <color theme="1" tint="0.49998000264167786"/>
        <rFont val="Calibri"/>
        <family val="2"/>
        <scheme val="minor"/>
      </rPr>
      <t>QS 01</t>
    </r>
    <r>
      <rPr>
        <sz val="9"/>
        <rFont val="Calibri"/>
        <family val="2"/>
        <scheme val="minor"/>
      </rPr>
      <t>.Тип на договор</t>
    </r>
  </si>
  <si>
    <r>
      <rPr>
        <sz val="9"/>
        <color theme="1" tint="0.49998000264167786"/>
        <rFont val="Calibri"/>
        <family val="2"/>
        <scheme val="minor"/>
      </rPr>
      <t>SP 01</t>
    </r>
    <r>
      <rPr>
        <sz val="9"/>
        <rFont val="Calibri"/>
        <family val="2"/>
        <scheme val="minor"/>
      </rPr>
      <t>.Тип на договор</t>
    </r>
  </si>
  <si>
    <r>
      <rPr>
        <sz val="9"/>
        <color theme="1" tint="0.49998000264167786"/>
        <rFont val="Calibri"/>
        <family val="2"/>
        <scheme val="minor"/>
      </rPr>
      <t>SL 01.</t>
    </r>
    <r>
      <rPr>
        <sz val="9"/>
        <rFont val="Calibri"/>
        <family val="2"/>
        <scheme val="minor"/>
      </rPr>
      <t xml:space="preserve"> Тип на договор</t>
    </r>
  </si>
  <si>
    <r>
      <rPr>
        <sz val="9"/>
        <color theme="1" tint="0.49998000264167786"/>
        <rFont val="Calibri"/>
        <family val="2"/>
        <scheme val="minor"/>
      </rPr>
      <t>QS 02</t>
    </r>
    <r>
      <rPr>
        <sz val="9"/>
        <rFont val="Calibri"/>
        <family val="2"/>
        <scheme val="minor"/>
      </rPr>
      <t xml:space="preserve"> Период на покритие</t>
    </r>
  </si>
  <si>
    <r>
      <rPr>
        <sz val="9"/>
        <color theme="1" tint="0.49998000264167786"/>
        <rFont val="Calibri"/>
        <family val="2"/>
        <scheme val="minor"/>
      </rPr>
      <t>SP 02</t>
    </r>
    <r>
      <rPr>
        <sz val="9"/>
        <rFont val="Calibri"/>
        <family val="2"/>
        <scheme val="minor"/>
      </rPr>
      <t xml:space="preserve"> Период на покритие</t>
    </r>
  </si>
  <si>
    <r>
      <rPr>
        <sz val="9"/>
        <color theme="1" tint="0.49998000264167786"/>
        <rFont val="Calibri"/>
        <family val="2"/>
        <scheme val="minor"/>
      </rPr>
      <t>SL 02</t>
    </r>
    <r>
      <rPr>
        <sz val="9"/>
        <rFont val="Calibri"/>
        <family val="2"/>
        <scheme val="minor"/>
      </rPr>
      <t xml:space="preserve"> Период на покритие</t>
    </r>
  </si>
  <si>
    <r>
      <rPr>
        <sz val="9"/>
        <color theme="1" tint="0.49998000264167786"/>
        <rFont val="Calibri"/>
        <family val="2"/>
        <scheme val="minor"/>
      </rPr>
      <t>QS 03</t>
    </r>
    <r>
      <rPr>
        <sz val="9"/>
        <rFont val="Calibri"/>
        <family val="2"/>
        <scheme val="minor"/>
      </rPr>
      <t xml:space="preserve"> Датум на договор</t>
    </r>
  </si>
  <si>
    <r>
      <rPr>
        <sz val="9"/>
        <color theme="1" tint="0.49998000264167786"/>
        <rFont val="Calibri"/>
        <family val="2"/>
        <scheme val="minor"/>
      </rPr>
      <t>SP 03</t>
    </r>
    <r>
      <rPr>
        <sz val="9"/>
        <rFont val="Calibri"/>
        <family val="2"/>
        <scheme val="minor"/>
      </rPr>
      <t xml:space="preserve"> Датум на договор</t>
    </r>
  </si>
  <si>
    <r>
      <rPr>
        <sz val="9"/>
        <color theme="1" tint="0.49998000264167786"/>
        <rFont val="Calibri"/>
        <family val="2"/>
        <scheme val="minor"/>
      </rPr>
      <t>QS 04</t>
    </r>
    <r>
      <rPr>
        <sz val="9"/>
        <rFont val="Calibri"/>
        <family val="2"/>
        <scheme val="minor"/>
      </rPr>
      <t xml:space="preserve"> Број на полиса 
</t>
    </r>
    <r>
      <rPr>
        <sz val="8"/>
        <color indexed="23"/>
        <rFont val="Calibri"/>
        <family val="2"/>
        <scheme val="minor"/>
      </rPr>
      <t>(за факлутативни договори)</t>
    </r>
  </si>
  <si>
    <r>
      <rPr>
        <sz val="9"/>
        <color theme="1" tint="0.49998000264167786"/>
        <rFont val="Calibri"/>
        <family val="2"/>
        <scheme val="minor"/>
      </rPr>
      <t>SP 05</t>
    </r>
    <r>
      <rPr>
        <sz val="9"/>
        <rFont val="Calibri"/>
        <family val="2"/>
        <scheme val="minor"/>
      </rPr>
      <t xml:space="preserve"> Валута:</t>
    </r>
  </si>
  <si>
    <r>
      <rPr>
        <sz val="9"/>
        <color theme="1" tint="0.49998000264167786"/>
        <rFont val="Calibri"/>
        <family val="2"/>
        <scheme val="minor"/>
      </rPr>
      <t>SL 05</t>
    </r>
    <r>
      <rPr>
        <sz val="9"/>
        <rFont val="Calibri"/>
        <family val="2"/>
        <scheme val="minor"/>
      </rPr>
      <t xml:space="preserve"> Валута:</t>
    </r>
  </si>
  <si>
    <r>
      <rPr>
        <sz val="9"/>
        <color theme="1" tint="0.49998000264167786"/>
        <rFont val="Calibri"/>
        <family val="2"/>
        <scheme val="minor"/>
      </rPr>
      <t xml:space="preserve">QS 05 </t>
    </r>
    <r>
      <rPr>
        <sz val="9"/>
        <rFont val="Calibri"/>
        <family val="2"/>
        <scheme val="minor"/>
      </rPr>
      <t>Валута:</t>
    </r>
  </si>
  <si>
    <r>
      <rPr>
        <sz val="9"/>
        <color theme="1" tint="0.49998000264167786"/>
        <rFont val="Calibri"/>
        <family val="2"/>
        <scheme val="minor"/>
      </rPr>
      <t>SP 06</t>
    </r>
    <r>
      <rPr>
        <sz val="9"/>
        <rFont val="Calibri"/>
        <family val="2"/>
        <scheme val="minor"/>
      </rPr>
      <t xml:space="preserve"> Курс на конверзија во евра:</t>
    </r>
  </si>
  <si>
    <r>
      <rPr>
        <sz val="9"/>
        <color theme="1" tint="0.49998000264167786"/>
        <rFont val="Calibri"/>
        <family val="2"/>
        <scheme val="minor"/>
      </rPr>
      <t xml:space="preserve">SL 06 </t>
    </r>
    <r>
      <rPr>
        <sz val="9"/>
        <rFont val="Calibri"/>
        <family val="2"/>
        <scheme val="minor"/>
      </rPr>
      <t>Курс на конверзија во евра:</t>
    </r>
  </si>
  <si>
    <r>
      <rPr>
        <sz val="9"/>
        <color theme="1" tint="0.49998000264167786"/>
        <rFont val="Calibri"/>
        <family val="2"/>
        <scheme val="minor"/>
      </rPr>
      <t>QS 06</t>
    </r>
    <r>
      <rPr>
        <sz val="9"/>
        <rFont val="Calibri"/>
        <family val="2"/>
        <scheme val="minor"/>
      </rPr>
      <t xml:space="preserve"> Курс на конверзија во евра:</t>
    </r>
  </si>
  <si>
    <r>
      <rPr>
        <sz val="9"/>
        <color theme="1" tint="0.49998000264167786"/>
        <rFont val="Calibri"/>
        <family val="2"/>
        <scheme val="minor"/>
      </rPr>
      <t>SP 08</t>
    </r>
    <r>
      <rPr>
        <sz val="9"/>
        <rFont val="Calibri"/>
        <family val="2"/>
        <scheme val="minor"/>
      </rPr>
      <t xml:space="preserve"> Број на линии</t>
    </r>
  </si>
  <si>
    <r>
      <rPr>
        <sz val="9"/>
        <color theme="1" tint="0.49998000264167786"/>
        <rFont val="Calibri"/>
        <family val="2"/>
        <scheme val="minor"/>
      </rPr>
      <t xml:space="preserve">SL-13 </t>
    </r>
    <r>
      <rPr>
        <sz val="9"/>
        <rFont val="Calibri"/>
        <family val="2"/>
        <scheme val="minor"/>
      </rPr>
      <t>Минимален КШ</t>
    </r>
  </si>
  <si>
    <r>
      <rPr>
        <sz val="9"/>
        <color theme="1" tint="0.49998000264167786"/>
        <rFont val="Calibri"/>
        <family val="2"/>
        <scheme val="minor"/>
      </rPr>
      <t xml:space="preserve">QS 07 </t>
    </r>
    <r>
      <rPr>
        <sz val="9"/>
        <rFont val="Calibri"/>
        <family val="2"/>
        <scheme val="minor"/>
      </rPr>
      <t>Самопридржај</t>
    </r>
  </si>
  <si>
    <r>
      <rPr>
        <sz val="9"/>
        <color theme="1" tint="0.49998000264167786"/>
        <rFont val="Calibri"/>
        <family val="2"/>
        <scheme val="minor"/>
      </rPr>
      <t>SP 09</t>
    </r>
    <r>
      <rPr>
        <sz val="9"/>
        <rFont val="Calibri"/>
        <family val="2"/>
        <scheme val="minor"/>
      </rPr>
      <t xml:space="preserve"> Максимален самопридржај</t>
    </r>
  </si>
  <si>
    <r>
      <rPr>
        <sz val="9"/>
        <color theme="1" tint="0.49998000264167786"/>
        <rFont val="Calibri"/>
        <family val="2"/>
        <scheme val="minor"/>
      </rPr>
      <t>SL-14</t>
    </r>
    <r>
      <rPr>
        <sz val="9"/>
        <rFont val="Calibri"/>
        <family val="2"/>
        <scheme val="minor"/>
      </rPr>
      <t xml:space="preserve"> Максимален КШ</t>
    </r>
  </si>
  <si>
    <r>
      <rPr>
        <sz val="9"/>
        <color theme="1" tint="0.49998000264167786"/>
        <rFont val="Calibri"/>
        <family val="2"/>
        <scheme val="minor"/>
      </rPr>
      <t>QS 10</t>
    </r>
    <r>
      <rPr>
        <sz val="9"/>
        <rFont val="Calibri"/>
        <family val="2"/>
        <scheme val="minor"/>
      </rPr>
      <t xml:space="preserve"> Агрегиран лимит</t>
    </r>
  </si>
  <si>
    <r>
      <rPr>
        <sz val="9"/>
        <color theme="1" tint="0.49998000264167786"/>
        <rFont val="Calibri"/>
        <family val="2"/>
        <scheme val="minor"/>
      </rPr>
      <t xml:space="preserve">SP 10 </t>
    </r>
    <r>
      <rPr>
        <sz val="9"/>
        <rFont val="Calibri"/>
        <family val="2"/>
        <scheme val="minor"/>
      </rPr>
      <t>Агрегиран лимит</t>
    </r>
  </si>
  <si>
    <r>
      <rPr>
        <sz val="9"/>
        <color theme="1" tint="0.49998000264167786"/>
        <rFont val="Calibri"/>
        <family val="2"/>
        <scheme val="minor"/>
      </rPr>
      <t xml:space="preserve">SL-15 </t>
    </r>
    <r>
      <rPr>
        <sz val="9"/>
        <rFont val="Calibri"/>
        <family val="2"/>
        <scheme val="minor"/>
      </rPr>
      <t>Учество во штети</t>
    </r>
  </si>
  <si>
    <r>
      <rPr>
        <sz val="9"/>
        <color theme="1" tint="0.49998000264167786"/>
        <rFont val="Calibri"/>
        <family val="2"/>
        <scheme val="minor"/>
      </rPr>
      <t>QS 11</t>
    </r>
    <r>
      <rPr>
        <sz val="9"/>
        <rFont val="Calibri"/>
        <family val="2"/>
        <scheme val="minor"/>
      </rPr>
      <t xml:space="preserve"> Основ</t>
    </r>
  </si>
  <si>
    <r>
      <rPr>
        <sz val="9"/>
        <color theme="1" tint="0.49998000264167786"/>
        <rFont val="Calibri"/>
        <family val="2"/>
        <scheme val="minor"/>
      </rPr>
      <t>SP-11</t>
    </r>
    <r>
      <rPr>
        <sz val="9"/>
        <rFont val="Calibri"/>
        <family val="2"/>
        <scheme val="minor"/>
      </rPr>
      <t xml:space="preserve"> Основ</t>
    </r>
  </si>
  <si>
    <r>
      <rPr>
        <sz val="9"/>
        <color theme="1" tint="0.49998000264167786"/>
        <rFont val="Calibri"/>
        <family val="2"/>
        <scheme val="minor"/>
      </rPr>
      <t>SL-12</t>
    </r>
    <r>
      <rPr>
        <sz val="9"/>
        <rFont val="Calibri"/>
        <family val="2"/>
        <scheme val="minor"/>
      </rPr>
      <t xml:space="preserve"> Провизија</t>
    </r>
  </si>
  <si>
    <r>
      <rPr>
        <sz val="9"/>
        <color theme="1" tint="0.49998000264167786"/>
        <rFont val="Calibri"/>
        <family val="2"/>
        <scheme val="minor"/>
      </rPr>
      <t>QS-12</t>
    </r>
    <r>
      <rPr>
        <sz val="9"/>
        <rFont val="Calibri"/>
        <family val="2"/>
        <scheme val="minor"/>
      </rPr>
      <t xml:space="preserve"> Провизија</t>
    </r>
  </si>
  <si>
    <r>
      <rPr>
        <sz val="9"/>
        <color theme="1" tint="0.49998000264167786"/>
        <rFont val="Calibri"/>
        <family val="2"/>
        <scheme val="minor"/>
      </rPr>
      <t>SP-12</t>
    </r>
    <r>
      <rPr>
        <sz val="9"/>
        <rFont val="Calibri"/>
        <family val="2"/>
        <scheme val="minor"/>
      </rPr>
      <t xml:space="preserve"> Провизија</t>
    </r>
  </si>
  <si>
    <r>
      <rPr>
        <sz val="9"/>
        <color theme="1" tint="0.49998000264167786"/>
        <rFont val="Calibri"/>
        <family val="2"/>
        <scheme val="minor"/>
      </rPr>
      <t>XL-01</t>
    </r>
    <r>
      <rPr>
        <sz val="9"/>
        <rFont val="Calibri"/>
        <family val="2"/>
        <scheme val="minor"/>
      </rPr>
      <t xml:space="preserve"> Тип на договор</t>
    </r>
  </si>
  <si>
    <r>
      <rPr>
        <sz val="9"/>
        <color theme="1" tint="0.49998000264167786"/>
        <rFont val="Calibri"/>
        <family val="2"/>
        <scheme val="minor"/>
      </rPr>
      <t>XL-02</t>
    </r>
    <r>
      <rPr>
        <sz val="9"/>
        <rFont val="Calibri"/>
        <family val="2"/>
        <scheme val="minor"/>
      </rPr>
      <t xml:space="preserve"> Период на покритие</t>
    </r>
  </si>
  <si>
    <r>
      <rPr>
        <sz val="9"/>
        <color theme="1" tint="0.49998000264167786"/>
        <rFont val="Calibri"/>
        <family val="2"/>
        <scheme val="minor"/>
      </rPr>
      <t>XL-03</t>
    </r>
    <r>
      <rPr>
        <sz val="9"/>
        <rFont val="Calibri"/>
        <family val="2"/>
        <scheme val="minor"/>
      </rPr>
      <t xml:space="preserve"> Датум на договор</t>
    </r>
  </si>
  <si>
    <r>
      <rPr>
        <sz val="9"/>
        <color theme="1" tint="0.49998000264167786"/>
        <rFont val="Calibri"/>
        <family val="2"/>
        <scheme val="minor"/>
      </rPr>
      <t>XL-04</t>
    </r>
    <r>
      <rPr>
        <sz val="9"/>
        <rFont val="Calibri"/>
        <family val="2"/>
        <scheme val="minor"/>
      </rPr>
      <t xml:space="preserve"> Број на полиса 
</t>
    </r>
    <r>
      <rPr>
        <sz val="7"/>
        <color indexed="23"/>
        <rFont val="Calibri"/>
        <family val="2"/>
        <scheme val="minor"/>
      </rPr>
      <t>(за факлутативни договори)</t>
    </r>
  </si>
  <si>
    <r>
      <rPr>
        <sz val="9"/>
        <color theme="1" tint="0.49998000264167786"/>
        <rFont val="Calibri"/>
        <family val="2"/>
        <scheme val="minor"/>
      </rPr>
      <t>XL-05</t>
    </r>
    <r>
      <rPr>
        <sz val="9"/>
        <rFont val="Calibri"/>
        <family val="2"/>
        <scheme val="minor"/>
      </rPr>
      <t xml:space="preserve"> Валута:</t>
    </r>
  </si>
  <si>
    <r>
      <rPr>
        <sz val="9"/>
        <color theme="1" tint="0.49998000264167786"/>
        <rFont val="Calibri"/>
        <family val="2"/>
        <scheme val="minor"/>
      </rPr>
      <t>XL-06</t>
    </r>
    <r>
      <rPr>
        <sz val="9"/>
        <rFont val="Calibri"/>
        <family val="2"/>
        <scheme val="minor"/>
      </rPr>
      <t xml:space="preserve"> Курс на конверзија во евра:</t>
    </r>
  </si>
  <si>
    <r>
      <rPr>
        <sz val="9"/>
        <color theme="1" tint="0.49998000264167786"/>
        <rFont val="Calibri"/>
        <family val="2"/>
        <scheme val="minor"/>
      </rPr>
      <t>XL-16</t>
    </r>
    <r>
      <rPr>
        <sz val="9"/>
        <rFont val="Calibri"/>
        <family val="2"/>
        <scheme val="minor"/>
      </rPr>
      <t xml:space="preserve"> Број на лејери</t>
    </r>
  </si>
  <si>
    <r>
      <rPr>
        <sz val="9"/>
        <color theme="1" tint="0.49998000264167786"/>
        <rFont val="Calibri"/>
        <family val="2"/>
        <scheme val="minor"/>
      </rPr>
      <t>XL-c01</t>
    </r>
    <r>
      <rPr>
        <sz val="9"/>
        <rFont val="Calibri"/>
        <family val="2"/>
        <scheme val="minor"/>
      </rPr>
      <t xml:space="preserve"> Долна граница</t>
    </r>
  </si>
  <si>
    <r>
      <rPr>
        <sz val="9"/>
        <color theme="1" tint="0.49998000264167786"/>
        <rFont val="Calibri"/>
        <family val="2"/>
        <scheme val="minor"/>
      </rPr>
      <t>XL-c02</t>
    </r>
    <r>
      <rPr>
        <sz val="9"/>
        <rFont val="Calibri"/>
        <family val="2"/>
        <scheme val="minor"/>
      </rPr>
      <t xml:space="preserve"> Горна граница</t>
    </r>
  </si>
  <si>
    <r>
      <rPr>
        <sz val="9"/>
        <color theme="1" tint="0.49998000264167786"/>
        <rFont val="Calibri"/>
        <family val="2"/>
        <scheme val="minor"/>
      </rPr>
      <t>XL-c03</t>
    </r>
    <r>
      <rPr>
        <sz val="9"/>
        <rFont val="Calibri"/>
        <family val="2"/>
        <scheme val="minor"/>
      </rPr>
      <t xml:space="preserve"> М&amp;Д премија</t>
    </r>
  </si>
  <si>
    <r>
      <rPr>
        <sz val="9"/>
        <color theme="1" tint="0.49998000264167786"/>
        <rFont val="Calibri"/>
        <family val="2"/>
        <scheme val="minor"/>
      </rPr>
      <t>XL-c04</t>
    </r>
    <r>
      <rPr>
        <sz val="9"/>
        <rFont val="Calibri"/>
        <family val="2"/>
        <scheme val="minor"/>
      </rPr>
      <t xml:space="preserve"> Стапка за пресметка на премија</t>
    </r>
  </si>
  <si>
    <r>
      <rPr>
        <sz val="9"/>
        <color theme="1" tint="0.49998000264167786"/>
        <rFont val="Calibri"/>
        <family val="2"/>
        <scheme val="minor"/>
      </rPr>
      <t>XL-c05</t>
    </r>
    <r>
      <rPr>
        <sz val="9"/>
        <rFont val="Calibri"/>
        <family val="2"/>
        <scheme val="minor"/>
      </rPr>
      <t xml:space="preserve"> Број на обнови</t>
    </r>
  </si>
  <si>
    <r>
      <rPr>
        <sz val="9"/>
        <color theme="1" tint="0.49998000264167786"/>
        <rFont val="Calibri"/>
        <family val="2"/>
        <scheme val="minor"/>
      </rPr>
      <t>XL-c06</t>
    </r>
    <r>
      <rPr>
        <sz val="9"/>
        <rFont val="Calibri"/>
        <family val="2"/>
        <scheme val="minor"/>
      </rPr>
      <t xml:space="preserve"> Цена за обнова 
(процент од основна премија)</t>
    </r>
  </si>
  <si>
    <r>
      <rPr>
        <sz val="9"/>
        <color theme="1" tint="0.49998000264167786"/>
        <rFont val="Calibri"/>
        <family val="2"/>
        <scheme val="minor"/>
      </rPr>
      <t xml:space="preserve">c08 </t>
    </r>
    <r>
      <rPr>
        <sz val="9"/>
        <rFont val="Calibri"/>
        <family val="2"/>
        <scheme val="minor"/>
      </rPr>
      <t>Договор</t>
    </r>
  </si>
  <si>
    <r>
      <rPr>
        <sz val="9"/>
        <color theme="1" tint="0.49998000264167786"/>
        <rFont val="Calibri"/>
        <family val="2"/>
        <scheme val="minor"/>
      </rPr>
      <t xml:space="preserve">c09 </t>
    </r>
    <r>
      <rPr>
        <sz val="9"/>
        <rFont val="Calibri"/>
        <family val="2"/>
        <scheme val="minor"/>
      </rPr>
      <t>Секција</t>
    </r>
  </si>
  <si>
    <r>
      <rPr>
        <sz val="9"/>
        <color theme="1" tint="0.49998000264167786"/>
        <rFont val="Calibri"/>
        <family val="2"/>
        <scheme val="minor"/>
      </rPr>
      <t>c10</t>
    </r>
    <r>
      <rPr>
        <sz val="9"/>
        <rFont val="Calibri"/>
        <family val="2"/>
        <scheme val="minor"/>
      </rPr>
      <t xml:space="preserve"> Лејер</t>
    </r>
  </si>
  <si>
    <r>
      <rPr>
        <sz val="9"/>
        <color theme="1" tint="0.49998000264167786"/>
        <rFont val="Calibri"/>
        <family val="2"/>
        <scheme val="minor"/>
      </rPr>
      <t>c11</t>
    </r>
    <r>
      <rPr>
        <sz val="9"/>
        <rFont val="Calibri"/>
        <family val="2"/>
        <scheme val="minor"/>
      </rPr>
      <t xml:space="preserve"> Учество</t>
    </r>
  </si>
  <si>
    <r>
      <rPr>
        <sz val="9"/>
        <color theme="1" tint="0.49998000264167786"/>
        <rFont val="Calibri"/>
        <family val="2"/>
        <scheme val="minor"/>
      </rPr>
      <t xml:space="preserve">c12 </t>
    </r>
    <r>
      <rPr>
        <sz val="9"/>
        <rFont val="Calibri"/>
        <family val="2"/>
        <scheme val="minor"/>
      </rPr>
      <t>Земја</t>
    </r>
  </si>
  <si>
    <r>
      <rPr>
        <sz val="9"/>
        <color theme="1" tint="0.49998000264167786"/>
        <rFont val="Calibri"/>
        <family val="2"/>
        <scheme val="minor"/>
      </rPr>
      <t>c13</t>
    </r>
    <r>
      <rPr>
        <sz val="9"/>
        <rFont val="Calibri"/>
        <family val="2"/>
        <scheme val="minor"/>
      </rPr>
      <t xml:space="preserve"> Кредитен рејтинг</t>
    </r>
  </si>
  <si>
    <r>
      <rPr>
        <sz val="9"/>
        <color theme="1" tint="0.49998000264167786"/>
        <rFont val="Calibri"/>
        <family val="2"/>
        <scheme val="minor"/>
      </rPr>
      <t>c14</t>
    </r>
    <r>
      <rPr>
        <sz val="9"/>
        <rFont val="Calibri"/>
        <family val="2"/>
        <scheme val="minor"/>
      </rPr>
      <t xml:space="preserve"> Рејтинг агенција</t>
    </r>
  </si>
  <si>
    <r>
      <rPr>
        <b/>
        <sz val="12"/>
        <rFont val="Calibri"/>
        <family val="2"/>
        <scheme val="minor"/>
      </rPr>
      <t>Рео-01:</t>
    </r>
    <r>
      <rPr>
        <sz val="12"/>
        <rFont val="Calibri"/>
        <family val="2"/>
        <scheme val="minor"/>
      </rPr>
      <t xml:space="preserve"> Реосигурително покритие</t>
    </r>
  </si>
  <si>
    <t>Класа на осигурување 
(прв ризик)</t>
  </si>
  <si>
    <t>Валута</t>
  </si>
  <si>
    <t>Содржина:</t>
  </si>
  <si>
    <t>(група)</t>
  </si>
  <si>
    <t>(тековна година)</t>
  </si>
  <si>
    <t>(период)</t>
  </si>
  <si>
    <t>(назив на друштво)</t>
  </si>
  <si>
    <t>неживотно осигурување</t>
  </si>
  <si>
    <t>01.01 - 31.03</t>
  </si>
  <si>
    <t>осигурување на живот</t>
  </si>
  <si>
    <t>01.01 - 30.06</t>
  </si>
  <si>
    <t>Триглав</t>
  </si>
  <si>
    <t>01.01 - 30.09</t>
  </si>
  <si>
    <t>Сава</t>
  </si>
  <si>
    <t>01.01 - 31.12</t>
  </si>
  <si>
    <t>Евроинс</t>
  </si>
  <si>
    <t>Винер</t>
  </si>
  <si>
    <t>Еуролинк</t>
  </si>
  <si>
    <t>Инсиг</t>
  </si>
  <si>
    <t>Уника</t>
  </si>
  <si>
    <t>Осигурителна Полиса</t>
  </si>
  <si>
    <t>Албсиг</t>
  </si>
  <si>
    <t>Кроација неживот</t>
  </si>
  <si>
    <t>Кјуби живот</t>
  </si>
  <si>
    <t>Кроација живот</t>
  </si>
  <si>
    <t>Граве</t>
  </si>
  <si>
    <t>Винер живот</t>
  </si>
  <si>
    <t>Уника живот</t>
  </si>
  <si>
    <t>Друштво:</t>
  </si>
  <si>
    <t>Група:</t>
  </si>
  <si>
    <t>Период:</t>
  </si>
  <si>
    <t>Година:</t>
  </si>
  <si>
    <t>Изработил:</t>
  </si>
  <si>
    <t>Одобрил:</t>
  </si>
  <si>
    <t>Македонија</t>
  </si>
  <si>
    <t>Рео-01: Реосигурително покритие</t>
  </si>
  <si>
    <t>Рео_Почетна</t>
  </si>
  <si>
    <t>Рео-02: Факултативни договори за реосигурување</t>
  </si>
  <si>
    <t>Рео-03: Премија за реосигурување по типови договори на реосигурување</t>
  </si>
  <si>
    <t>Рео-04: Решени и нерешени штети за коишто е активирано реосигурувањето</t>
  </si>
  <si>
    <t>Контролирал:</t>
  </si>
  <si>
    <t>Извештај за реосигурување</t>
  </si>
  <si>
    <t>Премија предадена во реосигурување по основ на договорите за реосигурување:</t>
  </si>
  <si>
    <t>100</t>
  </si>
  <si>
    <t>110</t>
  </si>
  <si>
    <t>111</t>
  </si>
  <si>
    <t>Учество на реосигурителот- лидер (%)</t>
  </si>
  <si>
    <t>Курс на конверзија (во €)</t>
  </si>
  <si>
    <t>B1</t>
  </si>
  <si>
    <t>B2</t>
  </si>
  <si>
    <t>B3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</si>
  <si>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</si>
  <si>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</si>
  <si>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</si>
  <si>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</si>
  <si>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</si>
  <si>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</si>
  <si>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</si>
  <si>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</si>
  <si>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</si>
  <si>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</si>
  <si>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</si>
  <si>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</si>
  <si>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</si>
  <si>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</si>
  <si>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</si>
  <si>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</si>
  <si>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</si>
  <si>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</si>
  <si>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</si>
  <si>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</si>
  <si>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</si>
  <si>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</si>
  <si>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</si>
  <si>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</si>
  <si>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</si>
  <si>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</si>
  <si>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</si>
  <si>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</si>
  <si>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</si>
  <si>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Долна граница</t>
  </si>
  <si>
    <t>Горна граница</t>
  </si>
  <si>
    <t>Средина</t>
  </si>
  <si>
    <t>Број на склучени договори</t>
  </si>
  <si>
    <t>ВКУПНО</t>
  </si>
  <si>
    <t>повеќе</t>
  </si>
  <si>
    <t>Ликвидиран износ</t>
  </si>
  <si>
    <t>Резерва за настанати и пријавени штети</t>
  </si>
  <si>
    <t>Рео-05: Дистрибуција на ризик и штети _ класа 03</t>
  </si>
  <si>
    <t>Агрегирани суми на осигурување</t>
  </si>
  <si>
    <t>R10</t>
  </si>
  <si>
    <t>Р11</t>
  </si>
  <si>
    <t>Р12</t>
  </si>
  <si>
    <t>Р13</t>
  </si>
  <si>
    <t>Рео-05: Големи штети _ класа 1001</t>
  </si>
  <si>
    <t>Рео-05: Големи штети _ класа 1002</t>
  </si>
  <si>
    <t>Број на штети од штетниот настан</t>
  </si>
  <si>
    <t>Број на штета/штетен настан</t>
  </si>
  <si>
    <t>Датум на настан на штета/штетен настан</t>
  </si>
  <si>
    <t>Податоци за 20-те најголеми штети/штетни настани (ликвидиран износ + резерва за настанати и пријавени штети) поголеми од износот на максимален самопридржај (во соодветната година), во изминатите 10 години</t>
  </si>
  <si>
    <t>ПРИЛОГ 2</t>
  </si>
  <si>
    <t>TMП (н.о.): Табела на максимално покритие за друштвата за неживотно осигурување</t>
  </si>
  <si>
    <t>Класи/подкласи/ризици</t>
  </si>
  <si>
    <t>Специ-
фикација</t>
  </si>
  <si>
    <t>Максимален самопридржај</t>
  </si>
  <si>
    <t>Максимално покритие</t>
  </si>
  <si>
    <t>1) индивидуален ризик</t>
  </si>
  <si>
    <t>2) штетен настан</t>
  </si>
  <si>
    <t>3) вкупни штети</t>
  </si>
  <si>
    <t>износ</t>
  </si>
  <si>
    <t>основ</t>
  </si>
  <si>
    <t>ТМП (ж.о.): Табела на максимално покритие за друштвата за осигурување на живот</t>
  </si>
  <si>
    <t>брак или породување</t>
  </si>
  <si>
    <t>осигурување на живот кога инвестициониот ризик е на товар на осигуреникот</t>
  </si>
  <si>
    <t>тонтина</t>
  </si>
  <si>
    <t>средства за исплата</t>
  </si>
  <si>
    <t>исплата на пензии од втор столб</t>
  </si>
  <si>
    <t>исплата на пензии од трет столб</t>
  </si>
  <si>
    <t>Рео-05: Дистрибуција на ризик и штети _ класа 8/9</t>
  </si>
  <si>
    <t>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</si>
</sst>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0"/>
    <numFmt numFmtId="165" formatCode="0.0%"/>
    <numFmt numFmtId="166" formatCode="#,##0.00\ [$€-1]"/>
    <numFmt numFmtId="167" formatCode="dd/mm/yyyy;@"/>
  </numFmts>
  <fonts count="3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 tint="0.49998000264167786"/>
      <name val="Calibri"/>
      <family val="2"/>
      <scheme val="minor"/>
    </font>
    <font>
      <i/>
      <sz val="9"/>
      <color theme="1" tint="0.49998000264167786"/>
      <name val="Calibri"/>
      <family val="2"/>
      <scheme val="minor"/>
    </font>
    <font>
      <i/>
      <sz val="8"/>
      <color theme="1" tint="0.49998000264167786"/>
      <name val="Calibri"/>
      <family val="2"/>
      <scheme val="minor"/>
    </font>
    <font>
      <sz val="8"/>
      <color indexed="23"/>
      <name val="Calibri"/>
      <family val="2"/>
      <scheme val="minor"/>
    </font>
    <font>
      <b/>
      <sz val="11"/>
      <name val="Calibri"/>
      <family val="2"/>
      <scheme val="minor"/>
    </font>
    <font>
      <sz val="7"/>
      <color indexed="23"/>
      <name val="Calibri"/>
      <family val="2"/>
      <scheme val="minor"/>
    </font>
    <font>
      <b/>
      <sz val="9"/>
      <name val="Calibri"/>
      <family val="2"/>
      <scheme val="minor"/>
    </font>
    <font>
      <b/>
      <sz val="13"/>
      <name val="Arial"/>
      <family val="2"/>
    </font>
    <font>
      <sz val="10"/>
      <color theme="0"/>
      <name val="Arial"/>
      <family val="2"/>
    </font>
    <font>
      <i/>
      <sz val="14"/>
      <name val="Arial"/>
      <family val="2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FF4FB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>
        <fgColor theme="0" tint="-0.24993999302387238"/>
      </patternFill>
    </fill>
  </fills>
  <borders count="135">
    <border>
      <left/>
      <right/>
      <top/>
      <bottom/>
      <diagonal/>
    </border>
    <border>
      <left/>
      <right style="thin"/>
      <top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ck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ck"/>
      <top style="thin">
        <color theme="0" tint="-0.149959996342659"/>
      </top>
      <bottom/>
    </border>
    <border>
      <left style="thin">
        <color theme="0" tint="-0.149959996342659"/>
      </left>
      <right style="thin">
        <color theme="0" tint="-0.149959996342659"/>
      </right>
      <top style="double"/>
      <bottom style="thick"/>
    </border>
    <border>
      <left style="thin">
        <color theme="0" tint="-0.149959996342659"/>
      </left>
      <right style="thick"/>
      <top style="double"/>
      <bottom style="thick"/>
    </border>
    <border>
      <left style="thin">
        <color theme="0" tint="-0.4999699890613556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4999699890613556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4999699890613556"/>
      </left>
      <right style="thin">
        <color theme="0" tint="-0.149959996342659"/>
      </right>
      <top style="double"/>
      <bottom style="thick"/>
    </border>
    <border>
      <left style="thin">
        <color theme="0" tint="-0.149959996342659"/>
      </left>
      <right style="thin">
        <color theme="0" tint="-0.149959996342659"/>
      </right>
      <top style="thick"/>
      <bottom style="thin">
        <color theme="0" tint="-0.149959996342659"/>
      </bottom>
    </border>
    <border>
      <left style="thin">
        <color theme="0" tint="-0.4999699890613556"/>
      </left>
      <right style="thin">
        <color theme="0" tint="-0.149959996342659"/>
      </right>
      <top style="thick"/>
      <bottom style="thin">
        <color theme="0" tint="-0.149959996342659"/>
      </bottom>
    </border>
    <border>
      <left style="thin">
        <color theme="0" tint="-0.149959996342659"/>
      </left>
      <right style="thick"/>
      <top style="thick"/>
      <bottom style="thin">
        <color theme="0" tint="-0.149959996342659"/>
      </bottom>
    </border>
    <border>
      <left style="thick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ck"/>
      <right style="thin">
        <color theme="0" tint="-0.149959996342659"/>
      </right>
      <top style="thin">
        <color theme="0" tint="-0.149959996342659"/>
      </top>
      <bottom/>
    </border>
    <border>
      <left style="thick"/>
      <right style="thin">
        <color theme="0" tint="-0.149959996342659"/>
      </right>
      <top style="double"/>
      <bottom style="thick"/>
    </border>
    <border>
      <left style="thin">
        <color theme="0" tint="-0.149959996342659"/>
      </left>
      <right style="thin">
        <color theme="0" tint="-0.149959996342659"/>
      </right>
      <top style="thin">
        <color theme="0" tint="-0.24993999302387238"/>
      </top>
      <bottom style="thin"/>
    </border>
    <border>
      <left style="thin">
        <color theme="0" tint="-0.149959996342659"/>
      </left>
      <right style="thick"/>
      <top style="thin">
        <color theme="0" tint="-0.24993999302387238"/>
      </top>
      <bottom style="thin"/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59996342659"/>
      </top>
      <bottom style="thin">
        <color theme="0" tint="-0.14990000426769257"/>
      </bottom>
    </border>
    <border>
      <left style="thin">
        <color theme="0" tint="-0.14993000030517578"/>
      </left>
      <right style="thin">
        <color theme="0" tint="-0.14990000426769257"/>
      </right>
      <top style="thin">
        <color theme="0" tint="-0.14990000426769257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59996342659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1" tint="0.49998000264167786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1" tint="0.49998000264167786"/>
      </top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3000030517578"/>
      </top>
      <bottom style="thin">
        <color theme="0" tint="-0.149959996342659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1" tint="0.49998000264167786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1" tint="0.49998000264167786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ck"/>
      <right style="thin">
        <color theme="0" tint="-0.149959996342659"/>
      </right>
      <top style="thick"/>
      <bottom style="thin">
        <color theme="0" tint="-0.149959996342659"/>
      </bottom>
    </border>
    <border>
      <left style="thick"/>
      <right style="thin">
        <color theme="0" tint="-0.149959996342659"/>
      </right>
      <top style="thin">
        <color theme="0" tint="-0.149959996342659"/>
      </top>
      <bottom style="thick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ck"/>
    </border>
    <border>
      <left style="thin">
        <color theme="0" tint="-0.149959996342659"/>
      </left>
      <right style="thick"/>
      <top style="thin">
        <color theme="0" tint="-0.149959996342659"/>
      </top>
      <bottom style="thick"/>
    </border>
    <border>
      <left/>
      <right style="thin">
        <color theme="0" tint="-0.149959996342659"/>
      </right>
      <top style="thin">
        <color theme="0" tint="-0.3499799966812134"/>
      </top>
      <bottom style="thin"/>
    </border>
    <border>
      <left style="thick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ck"/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double"/>
      <bottom style="thin">
        <color theme="0" tint="-0.149959996342659"/>
      </bottom>
    </border>
    <border>
      <left style="double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double"/>
      <right style="thin">
        <color theme="0" tint="-0.149959996342659"/>
      </right>
      <top style="thin">
        <color theme="0" tint="-0.149959996342659"/>
      </top>
      <bottom style="double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double"/>
    </border>
    <border>
      <left style="double">
        <color theme="1" tint="0.49998000264167786"/>
      </left>
      <right style="thin">
        <color theme="0" tint="-0.149959996342659"/>
      </right>
      <top style="double">
        <color theme="1" tint="0.49998000264167786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double">
        <color theme="1" tint="0.49998000264167786"/>
      </top>
      <bottom style="thin">
        <color theme="0" tint="-0.149959996342659"/>
      </bottom>
    </border>
    <border>
      <left style="thin">
        <color theme="0" tint="-0.149959996342659"/>
      </left>
      <right style="double">
        <color theme="1" tint="0.49998000264167786"/>
      </right>
      <top style="double">
        <color theme="1" tint="0.49998000264167786"/>
      </top>
      <bottom style="thin">
        <color theme="0" tint="-0.149959996342659"/>
      </bottom>
    </border>
    <border>
      <left style="double">
        <color theme="1" tint="0.49998000264167786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double">
        <color theme="1" tint="0.49998000264167786"/>
      </right>
      <top/>
      <bottom style="thin">
        <color theme="0" tint="-0.149959996342659"/>
      </bottom>
    </border>
    <border>
      <left style="double">
        <color theme="1" tint="0.49998000264167786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double">
        <color theme="1" tint="0.49998000264167786"/>
      </right>
      <top style="thin">
        <color theme="0" tint="-0.149959996342659"/>
      </top>
      <bottom style="thin">
        <color theme="0" tint="-0.149959996342659"/>
      </bottom>
    </border>
    <border>
      <left style="double">
        <color theme="1" tint="0.49998000264167786"/>
      </left>
      <right style="thin">
        <color theme="0" tint="-0.149959996342659"/>
      </right>
      <top style="thin">
        <color theme="0" tint="-0.149959996342659"/>
      </top>
      <bottom style="double">
        <color theme="1" tint="0.49998000264167786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double">
        <color theme="1" tint="0.49998000264167786"/>
      </bottom>
    </border>
    <border>
      <left style="thin">
        <color theme="0" tint="-0.149959996342659"/>
      </left>
      <right style="double">
        <color theme="1" tint="0.49998000264167786"/>
      </right>
      <top style="thin">
        <color theme="0" tint="-0.149959996342659"/>
      </top>
      <bottom style="double">
        <color theme="1" tint="0.49998000264167786"/>
      </bottom>
    </border>
    <border>
      <left style="double"/>
      <right style="thin">
        <color theme="0" tint="-0.149959996342659"/>
      </right>
      <top style="double"/>
      <bottom style="thin">
        <color theme="0" tint="-0.149959996342659"/>
      </bottom>
    </border>
    <border>
      <left style="thin">
        <color theme="0" tint="-0.149959996342659"/>
      </left>
      <right style="double">
        <color theme="1" tint="0.49998000264167786"/>
      </right>
      <top style="double"/>
      <bottom style="thin">
        <color theme="0" tint="-0.149959996342659"/>
      </bottom>
    </border>
    <border>
      <left style="thin">
        <color theme="0" tint="-0.149959996342659"/>
      </left>
      <right style="double">
        <color theme="1" tint="0.49998000264167786"/>
      </right>
      <top style="thin">
        <color theme="0" tint="-0.149959996342659"/>
      </top>
      <bottom style="double"/>
    </border>
    <border>
      <left style="thin">
        <color theme="0" tint="-0.149959996342659"/>
      </left>
      <right style="double">
        <color theme="1" tint="0.49998000264167786"/>
      </right>
      <top style="thin">
        <color theme="0" tint="-0.149959996342659"/>
      </top>
      <bottom/>
    </border>
    <border>
      <left style="double"/>
      <right style="thin">
        <color theme="0" tint="-0.149959996342659"/>
      </right>
      <top style="thin">
        <color theme="0" tint="-0.149959996342659"/>
      </top>
      <bottom/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double">
        <color theme="1" tint="0.49998000264167786"/>
      </bottom>
    </border>
    <border>
      <left/>
      <right style="thin">
        <color theme="0" tint="-0.149959996342659"/>
      </right>
      <top style="double">
        <color theme="1" tint="0.49998000264167786"/>
      </top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double">
        <color theme="1" tint="0.49998000264167786"/>
      </left>
      <right style="thin">
        <color theme="0" tint="-0.149959996342659"/>
      </right>
      <top/>
      <bottom/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 style="thin">
        <color theme="0" tint="-0.149959996342659"/>
      </left>
      <right/>
      <top/>
      <bottom/>
    </border>
    <border>
      <left style="medium">
        <color theme="1" tint="0.49998000264167786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 style="thin">
        <color theme="0" tint="-0.3499799966812134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>
        <color theme="0" tint="-0.3499799966812134"/>
      </right>
      <top style="thin">
        <color theme="0" tint="-0.149959996342659"/>
      </top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medium">
        <color theme="1" tint="0.49998000264167786"/>
      </right>
      <top style="thin">
        <color theme="0" tint="-0.149959996342659"/>
      </top>
      <bottom/>
    </border>
    <border>
      <left style="medium">
        <color theme="1" tint="0.49998000264167786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3499799966812134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3499799966812134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medium">
        <color theme="1" tint="0.49998000264167786"/>
      </right>
      <top style="thin">
        <color theme="0" tint="-0.149959996342659"/>
      </top>
      <bottom style="thin">
        <color theme="0" tint="-0.149959996342659"/>
      </bottom>
    </border>
    <border>
      <left style="double">
        <color theme="1" tint="0.49998000264167786"/>
      </left>
      <right style="thin">
        <color theme="0" tint="-0.149959996342659"/>
      </right>
      <top style="thin">
        <color theme="1" tint="0.49998000264167786"/>
      </top>
      <bottom style="thin">
        <color theme="1" tint="0.49998000264167786"/>
      </bottom>
    </border>
    <border diagonalUp="1" diagonalDown="1">
      <left style="thin">
        <color theme="0" tint="-0.149959996342659"/>
      </left>
      <right style="thin">
        <color theme="0" tint="-0.149959996342659"/>
      </right>
      <top style="thin">
        <color theme="1" tint="0.49998000264167786"/>
      </top>
      <bottom style="thin">
        <color theme="1" tint="0.49998000264167786"/>
      </bottom>
      <diagonal style="thin">
        <color theme="0" tint="-0.14993000030517578"/>
      </diagonal>
    </border>
    <border>
      <left style="thin">
        <color theme="0" tint="-0.149959996342659"/>
      </left>
      <right/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0" tint="-0.149959996342659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3499799966812134"/>
      </left>
      <right style="thin">
        <color theme="0" tint="-0.149959996342659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149959996342659"/>
      </left>
      <right style="thin">
        <color theme="0" tint="-0.3499799966812134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0" tint="-0.149959996342659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149959996342659"/>
      </left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149959996342659"/>
      </left>
      <right style="double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149959996342659"/>
      </left>
      <right/>
      <top style="thin">
        <color theme="0" tint="-0.149959996342659"/>
      </top>
      <bottom style="double">
        <color theme="1" tint="0.49998000264167786"/>
      </bottom>
    </border>
    <border>
      <left style="medium">
        <color theme="1" tint="0.49998000264167786"/>
      </left>
      <right style="thin">
        <color theme="0" tint="-0.149959996342659"/>
      </right>
      <top style="thin">
        <color theme="0" tint="-0.149959996342659"/>
      </top>
      <bottom style="double">
        <color theme="1" tint="0.49998000264167786"/>
      </bottom>
    </border>
    <border>
      <left style="thin">
        <color theme="0" tint="-0.3499799966812134"/>
      </left>
      <right style="thin">
        <color theme="0" tint="-0.149959996342659"/>
      </right>
      <top style="thin">
        <color theme="0" tint="-0.149959996342659"/>
      </top>
      <bottom style="double">
        <color theme="1" tint="0.49998000264167786"/>
      </bottom>
    </border>
    <border>
      <left style="thin">
        <color theme="0" tint="-0.149959996342659"/>
      </left>
      <right style="thin">
        <color theme="0" tint="-0.3499799966812134"/>
      </right>
      <top style="thin">
        <color theme="0" tint="-0.149959996342659"/>
      </top>
      <bottom style="double">
        <color theme="1" tint="0.49998000264167786"/>
      </bottom>
    </border>
    <border>
      <left style="thin">
        <color theme="0" tint="-0.149959996342659"/>
      </left>
      <right style="medium">
        <color theme="1" tint="0.49998000264167786"/>
      </right>
      <top style="thin">
        <color theme="0" tint="-0.149959996342659"/>
      </top>
      <bottom style="double">
        <color theme="1" tint="0.49998000264167786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 style="thin">
        <color theme="0" tint="-0.24993999302387238"/>
      </top>
      <bottom style="thin">
        <color theme="0" tint="-0.24993999302387238"/>
      </bottom>
    </border>
    <border>
      <left style="double">
        <color theme="1" tint="0.49998000264167786"/>
      </left>
      <right/>
      <top style="double">
        <color theme="1" tint="0.49998000264167786"/>
      </top>
      <bottom style="double">
        <color theme="1" tint="0.49998000264167786"/>
      </bottom>
    </border>
    <border>
      <left/>
      <right/>
      <top style="double">
        <color theme="1" tint="0.49998000264167786"/>
      </top>
      <bottom style="double">
        <color theme="1" tint="0.49998000264167786"/>
      </bottom>
    </border>
    <border>
      <left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/>
      <right/>
      <top/>
      <bottom style="thin">
        <color theme="1" tint="0.49998000264167786"/>
      </bottom>
    </border>
    <border>
      <left style="double">
        <color theme="1" tint="0.49998000264167786"/>
      </left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>
        <color theme="0" tint="-0.149959996342659"/>
      </left>
      <right/>
      <top style="thick"/>
      <bottom style="thin">
        <color theme="0" tint="-0.149959996342659"/>
      </bottom>
    </border>
    <border>
      <left/>
      <right/>
      <top style="thick"/>
      <bottom style="thin">
        <color theme="0" tint="-0.149959996342659"/>
      </bottom>
    </border>
    <border>
      <left/>
      <right style="thick"/>
      <top style="thick"/>
      <bottom style="thin">
        <color theme="0" tint="-0.149959996342659"/>
      </bottom>
    </border>
    <border>
      <left/>
      <right style="thin">
        <color theme="0" tint="-0.149959996342659"/>
      </right>
      <top style="thick"/>
      <bottom/>
    </border>
    <border>
      <left/>
      <right style="thin">
        <color theme="0" tint="-0.149959996342659"/>
      </right>
      <top/>
      <bottom/>
    </border>
    <border>
      <left style="double">
        <color theme="1" tint="0.49998000264167786"/>
      </left>
      <right style="thin">
        <color theme="0" tint="-0.149959996342659"/>
      </right>
      <top style="double">
        <color theme="1" tint="0.49998000264167786"/>
      </top>
      <bottom/>
    </border>
    <border>
      <left style="thin">
        <color theme="0" tint="-0.149959996342659"/>
      </left>
      <right style="thin">
        <color theme="0" tint="-0.149959996342659"/>
      </right>
      <top style="double">
        <color theme="1" tint="0.49998000264167786"/>
      </top>
      <bottom/>
    </border>
    <border>
      <left style="thin">
        <color theme="0" tint="-0.149959996342659"/>
      </left>
      <right/>
      <top style="double">
        <color theme="1" tint="0.49998000264167786"/>
      </top>
      <bottom/>
    </border>
    <border>
      <left style="medium">
        <color theme="1" tint="0.49998000264167786"/>
      </left>
      <right style="thin">
        <color theme="0" tint="-0.149959996342659"/>
      </right>
      <top style="double">
        <color theme="1" tint="0.49998000264167786"/>
      </top>
      <bottom style="thin">
        <color theme="0" tint="-0.149959996342659"/>
      </bottom>
    </border>
    <border>
      <left style="thin">
        <color theme="0" tint="-0.149959996342659"/>
      </left>
      <right style="medium">
        <color theme="1" tint="0.49998000264167786"/>
      </right>
      <top style="double">
        <color theme="1" tint="0.49998000264167786"/>
      </top>
      <bottom style="thin">
        <color theme="0" tint="-0.149959996342659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9" fillId="2" borderId="1" applyBorder="0">
      <alignment vertical="center" wrapText="1"/>
      <protection/>
    </xf>
    <xf numFmtId="0" fontId="30" fillId="3" borderId="0" applyBorder="0">
      <alignment vertical="center" wrapText="1"/>
      <protection/>
    </xf>
    <xf numFmtId="0" fontId="1" fillId="0" borderId="0">
      <alignment/>
      <protection/>
    </xf>
  </cellStyleXfs>
  <cellXfs count="402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0" xfId="22">
      <alignment/>
      <protection/>
    </xf>
    <xf numFmtId="3" fontId="1" fillId="0" borderId="2" xfId="22" applyNumberFormat="1" applyBorder="1" applyAlignment="1">
      <alignment vertical="center"/>
      <protection/>
    </xf>
    <xf numFmtId="3" fontId="1" fillId="0" borderId="8" xfId="22" applyNumberFormat="1" applyBorder="1" applyAlignment="1">
      <alignment vertical="center"/>
      <protection/>
    </xf>
    <xf numFmtId="3" fontId="1" fillId="0" borderId="3" xfId="22" applyNumberFormat="1" applyBorder="1" applyAlignment="1">
      <alignment vertical="center"/>
      <protection/>
    </xf>
    <xf numFmtId="3" fontId="1" fillId="0" borderId="2" xfId="22" applyNumberFormat="1" applyBorder="1">
      <alignment/>
      <protection/>
    </xf>
    <xf numFmtId="3" fontId="1" fillId="0" borderId="8" xfId="22" applyNumberFormat="1" applyBorder="1">
      <alignment/>
      <protection/>
    </xf>
    <xf numFmtId="3" fontId="1" fillId="0" borderId="3" xfId="22" applyNumberFormat="1" applyBorder="1">
      <alignment/>
      <protection/>
    </xf>
    <xf numFmtId="3" fontId="1" fillId="0" borderId="4" xfId="22" applyNumberFormat="1" applyBorder="1">
      <alignment/>
      <protection/>
    </xf>
    <xf numFmtId="3" fontId="1" fillId="0" borderId="9" xfId="22" applyNumberFormat="1" applyBorder="1">
      <alignment/>
      <protection/>
    </xf>
    <xf numFmtId="3" fontId="1" fillId="0" borderId="5" xfId="22" applyNumberFormat="1" applyBorder="1">
      <alignment/>
      <protection/>
    </xf>
    <xf numFmtId="3" fontId="1" fillId="0" borderId="6" xfId="22" applyNumberFormat="1" applyBorder="1">
      <alignment/>
      <protection/>
    </xf>
    <xf numFmtId="3" fontId="1" fillId="0" borderId="10" xfId="22" applyNumberFormat="1" applyBorder="1">
      <alignment/>
      <protection/>
    </xf>
    <xf numFmtId="3" fontId="1" fillId="0" borderId="7" xfId="22" applyNumberFormat="1" applyBorder="1">
      <alignment/>
      <protection/>
    </xf>
    <xf numFmtId="0" fontId="9" fillId="0" borderId="11" xfId="22" applyFont="1" applyBorder="1" applyAlignment="1">
      <alignment horizontal="center" vertical="center" wrapText="1"/>
      <protection/>
    </xf>
    <xf numFmtId="0" fontId="9" fillId="0" borderId="12" xfId="22" applyFont="1" applyBorder="1" applyAlignment="1">
      <alignment horizontal="center" vertical="center" wrapText="1"/>
      <protection/>
    </xf>
    <xf numFmtId="0" fontId="9" fillId="0" borderId="13" xfId="22" applyFont="1" applyBorder="1" applyAlignment="1">
      <alignment horizontal="center" vertical="center" wrapText="1"/>
      <protection/>
    </xf>
    <xf numFmtId="0" fontId="9" fillId="0" borderId="2" xfId="22" applyFont="1" applyBorder="1" applyAlignment="1">
      <alignment horizontal="center" vertical="center" wrapText="1"/>
      <protection/>
    </xf>
    <xf numFmtId="0" fontId="9" fillId="0" borderId="8" xfId="22" applyFont="1" applyBorder="1" applyAlignment="1">
      <alignment horizontal="center" vertical="center" wrapText="1"/>
      <protection/>
    </xf>
    <xf numFmtId="0" fontId="9" fillId="0" borderId="3" xfId="22" applyFont="1" applyBorder="1" applyAlignment="1">
      <alignment horizontal="center" vertical="center" wrapText="1"/>
      <protection/>
    </xf>
    <xf numFmtId="49" fontId="10" fillId="0" borderId="14" xfId="20" applyNumberFormat="1" applyFont="1" applyBorder="1" applyAlignment="1">
      <alignment horizontal="left" vertical="center" indent="1"/>
      <protection/>
    </xf>
    <xf numFmtId="49" fontId="10" fillId="0" borderId="2" xfId="20" applyNumberFormat="1" applyFont="1" applyBorder="1" applyAlignment="1">
      <alignment horizontal="left" vertical="center" indent="1"/>
      <protection/>
    </xf>
    <xf numFmtId="49" fontId="10" fillId="0" borderId="14" xfId="20" applyNumberFormat="1" applyFont="1" applyBorder="1" applyAlignment="1">
      <alignment horizontal="left" vertical="center" indent="2"/>
      <protection/>
    </xf>
    <xf numFmtId="49" fontId="10" fillId="0" borderId="15" xfId="20" applyNumberFormat="1" applyFont="1" applyBorder="1" applyAlignment="1">
      <alignment horizontal="left" vertical="center" indent="1"/>
      <protection/>
    </xf>
    <xf numFmtId="49" fontId="10" fillId="0" borderId="4" xfId="20" applyNumberFormat="1" applyFont="1" applyBorder="1" applyAlignment="1">
      <alignment horizontal="left" vertical="center" indent="1"/>
      <protection/>
    </xf>
    <xf numFmtId="0" fontId="8" fillId="0" borderId="16" xfId="0" applyFont="1" applyBorder="1"/>
    <xf numFmtId="49" fontId="10" fillId="0" borderId="6" xfId="20" applyNumberFormat="1" applyFont="1" applyBorder="1" applyAlignment="1">
      <alignment horizontal="left" vertical="center" indent="1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10" fillId="0" borderId="17" xfId="20" applyNumberFormat="1" applyFont="1" applyBorder="1" applyAlignment="1">
      <alignment horizontal="center" vertical="center" wrapText="1"/>
      <protection/>
    </xf>
    <xf numFmtId="49" fontId="10" fillId="0" borderId="18" xfId="20" applyNumberFormat="1" applyFont="1" applyBorder="1" applyAlignment="1">
      <alignment horizontal="center" vertical="center" wrapText="1"/>
      <protection/>
    </xf>
    <xf numFmtId="0" fontId="8" fillId="0" borderId="0" xfId="21" applyFont="1">
      <alignment/>
      <protection/>
    </xf>
    <xf numFmtId="49" fontId="8" fillId="0" borderId="0" xfId="21" applyNumberFormat="1" applyFont="1" applyAlignment="1">
      <alignment horizontal="center" vertical="center" wrapText="1"/>
      <protection/>
    </xf>
    <xf numFmtId="167" fontId="8" fillId="0" borderId="0" xfId="21" applyNumberFormat="1" applyFont="1" applyAlignment="1">
      <alignment horizontal="center" vertical="center" wrapText="1"/>
      <protection/>
    </xf>
    <xf numFmtId="3" fontId="8" fillId="0" borderId="0" xfId="21" applyNumberFormat="1" applyFont="1" applyAlignment="1">
      <alignment horizontal="center" vertical="center" wrapText="1"/>
      <protection/>
    </xf>
    <xf numFmtId="49" fontId="8" fillId="0" borderId="0" xfId="21" applyNumberFormat="1" applyFont="1">
      <alignment/>
      <protection/>
    </xf>
    <xf numFmtId="165" fontId="8" fillId="0" borderId="0" xfId="21" applyNumberFormat="1" applyFont="1">
      <alignment/>
      <protection/>
    </xf>
    <xf numFmtId="0" fontId="8" fillId="0" borderId="0" xfId="21" applyFont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49" fontId="16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4" fontId="16" fillId="0" borderId="19" xfId="0" applyNumberFormat="1" applyFont="1" applyBorder="1" applyAlignment="1">
      <alignment horizontal="center" vertical="center"/>
    </xf>
    <xf numFmtId="0" fontId="11" fillId="0" borderId="0" xfId="0" applyFont="1" applyAlignment="1">
      <alignment wrapText="1"/>
    </xf>
    <xf numFmtId="49" fontId="11" fillId="0" borderId="2" xfId="0" applyNumberFormat="1" applyFont="1" applyBorder="1" applyAlignment="1">
      <alignment vertical="center"/>
    </xf>
    <xf numFmtId="164" fontId="11" fillId="0" borderId="2" xfId="0" applyNumberFormat="1" applyFont="1" applyBorder="1" applyAlignment="1">
      <alignment vertical="center"/>
    </xf>
    <xf numFmtId="1" fontId="11" fillId="0" borderId="2" xfId="0" applyNumberFormat="1" applyFont="1" applyBorder="1" applyAlignment="1">
      <alignment vertical="center"/>
    </xf>
    <xf numFmtId="165" fontId="11" fillId="0" borderId="2" xfId="0" applyNumberFormat="1" applyFont="1" applyBorder="1" applyAlignment="1">
      <alignment vertical="center"/>
    </xf>
    <xf numFmtId="165" fontId="16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4" borderId="0" xfId="0" applyFont="1" applyFill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0" xfId="0" applyFont="1" applyBorder="1" applyAlignment="1">
      <alignment vertical="center" wrapText="1"/>
    </xf>
    <xf numFmtId="14" fontId="16" fillId="0" borderId="2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/>
    </xf>
    <xf numFmtId="166" fontId="16" fillId="0" borderId="25" xfId="0" applyNumberFormat="1" applyFont="1" applyBorder="1" applyAlignment="1">
      <alignment vertical="center"/>
    </xf>
    <xf numFmtId="166" fontId="11" fillId="0" borderId="25" xfId="0" applyNumberFormat="1" applyFont="1" applyBorder="1" applyAlignment="1">
      <alignment vertical="center"/>
    </xf>
    <xf numFmtId="165" fontId="11" fillId="0" borderId="25" xfId="0" applyNumberFormat="1" applyFont="1" applyBorder="1" applyAlignment="1">
      <alignment vertical="center"/>
    </xf>
    <xf numFmtId="1" fontId="16" fillId="0" borderId="26" xfId="0" applyNumberFormat="1" applyFont="1" applyBorder="1" applyAlignment="1">
      <alignment horizontal="center" vertical="center"/>
    </xf>
    <xf numFmtId="165" fontId="16" fillId="0" borderId="25" xfId="0" applyNumberFormat="1" applyFont="1" applyBorder="1" applyAlignment="1">
      <alignment horizontal="center" vertical="center"/>
    </xf>
    <xf numFmtId="166" fontId="16" fillId="0" borderId="2" xfId="0" applyNumberFormat="1" applyFont="1" applyBorder="1" applyAlignment="1">
      <alignment vertical="center"/>
    </xf>
    <xf numFmtId="1" fontId="16" fillId="0" borderId="27" xfId="0" applyNumberFormat="1" applyFont="1" applyBorder="1" applyAlignment="1">
      <alignment horizontal="center" vertical="center"/>
    </xf>
    <xf numFmtId="0" fontId="21" fillId="5" borderId="4" xfId="0" applyFont="1" applyFill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49" fontId="16" fillId="0" borderId="29" xfId="0" applyNumberFormat="1" applyFont="1" applyBorder="1" applyAlignment="1">
      <alignment vertical="center"/>
    </xf>
    <xf numFmtId="0" fontId="16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165" fontId="16" fillId="0" borderId="29" xfId="0" applyNumberFormat="1" applyFont="1" applyBorder="1" applyAlignment="1">
      <alignment vertical="center"/>
    </xf>
    <xf numFmtId="49" fontId="11" fillId="0" borderId="29" xfId="0" applyNumberFormat="1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49" fontId="16" fillId="0" borderId="31" xfId="0" applyNumberFormat="1" applyFont="1" applyBorder="1" applyAlignment="1">
      <alignment vertical="center"/>
    </xf>
    <xf numFmtId="0" fontId="16" fillId="0" borderId="31" xfId="0" applyFont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165" fontId="16" fillId="0" borderId="31" xfId="0" applyNumberFormat="1" applyFont="1" applyBorder="1" applyAlignment="1">
      <alignment vertical="center"/>
    </xf>
    <xf numFmtId="49" fontId="11" fillId="0" borderId="31" xfId="0" applyNumberFormat="1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49" fontId="16" fillId="0" borderId="32" xfId="0" applyNumberFormat="1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16" fillId="0" borderId="32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165" fontId="16" fillId="0" borderId="32" xfId="0" applyNumberFormat="1" applyFont="1" applyBorder="1" applyAlignment="1">
      <alignment vertical="center"/>
    </xf>
    <xf numFmtId="49" fontId="11" fillId="0" borderId="32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3" fontId="11" fillId="0" borderId="2" xfId="20" applyNumberFormat="1" applyFont="1" applyBorder="1" applyAlignment="1">
      <alignment horizontal="right" vertical="center"/>
      <protection/>
    </xf>
    <xf numFmtId="3" fontId="11" fillId="0" borderId="4" xfId="20" applyNumberFormat="1" applyFont="1" applyBorder="1" applyAlignment="1">
      <alignment horizontal="right" vertical="center"/>
      <protection/>
    </xf>
    <xf numFmtId="3" fontId="11" fillId="0" borderId="6" xfId="20" applyNumberFormat="1" applyFont="1" applyBorder="1" applyAlignment="1">
      <alignment horizontal="right" vertical="center"/>
      <protection/>
    </xf>
    <xf numFmtId="0" fontId="0" fillId="0" borderId="0" xfId="21">
      <alignment/>
      <protection/>
    </xf>
    <xf numFmtId="0" fontId="23" fillId="0" borderId="0" xfId="21" applyFont="1">
      <alignment/>
      <protection/>
    </xf>
    <xf numFmtId="0" fontId="0" fillId="0" borderId="33" xfId="21" applyBorder="1">
      <alignment/>
      <protection/>
    </xf>
    <xf numFmtId="0" fontId="0" fillId="0" borderId="34" xfId="21" applyBorder="1">
      <alignment/>
      <protection/>
    </xf>
    <xf numFmtId="0" fontId="24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23" fillId="0" borderId="0" xfId="21" applyFont="1" applyAlignment="1">
      <alignment vertical="center"/>
      <protection/>
    </xf>
    <xf numFmtId="0" fontId="0" fillId="0" borderId="33" xfId="21" applyBorder="1" applyAlignment="1">
      <alignment vertical="center"/>
      <protection/>
    </xf>
    <xf numFmtId="0" fontId="0" fillId="0" borderId="34" xfId="21" applyBorder="1" applyAlignment="1">
      <alignment vertical="center"/>
      <protection/>
    </xf>
    <xf numFmtId="0" fontId="0" fillId="0" borderId="0" xfId="21" applyAlignment="1">
      <alignment horizontal="left" vertical="center" indent="2"/>
      <protection/>
    </xf>
    <xf numFmtId="0" fontId="28" fillId="0" borderId="0" xfId="21" applyFont="1" applyAlignment="1">
      <alignment vertical="top" wrapText="1"/>
      <protection/>
    </xf>
    <xf numFmtId="0" fontId="28" fillId="0" borderId="0" xfId="21" applyFont="1" applyAlignment="1">
      <alignment vertical="top"/>
      <protection/>
    </xf>
    <xf numFmtId="0" fontId="0" fillId="0" borderId="35" xfId="21" applyBorder="1" applyAlignment="1">
      <alignment vertical="center"/>
      <protection/>
    </xf>
    <xf numFmtId="0" fontId="0" fillId="0" borderId="36" xfId="21" applyBorder="1" applyAlignment="1">
      <alignment vertical="center"/>
      <protection/>
    </xf>
    <xf numFmtId="0" fontId="0" fillId="0" borderId="37" xfId="21" applyBorder="1" applyAlignment="1">
      <alignment vertical="center"/>
      <protection/>
    </xf>
    <xf numFmtId="0" fontId="0" fillId="0" borderId="36" xfId="21" applyBorder="1" applyAlignment="1">
      <alignment vertical="center" wrapText="1"/>
      <protection/>
    </xf>
    <xf numFmtId="0" fontId="0" fillId="0" borderId="38" xfId="21" applyBorder="1" applyAlignment="1">
      <alignment vertical="center"/>
      <protection/>
    </xf>
    <xf numFmtId="0" fontId="0" fillId="0" borderId="39" xfId="21" applyBorder="1" applyAlignment="1" applyProtection="1">
      <alignment horizontal="left" vertical="center"/>
      <protection locked="0"/>
    </xf>
    <xf numFmtId="0" fontId="0" fillId="0" borderId="40" xfId="21" applyBorder="1" applyAlignment="1" applyProtection="1">
      <alignment horizontal="left" vertical="center"/>
      <protection locked="0"/>
    </xf>
    <xf numFmtId="0" fontId="0" fillId="0" borderId="41" xfId="21" applyBorder="1" applyAlignment="1" applyProtection="1">
      <alignment horizontal="left" vertical="center"/>
      <protection locked="0"/>
    </xf>
    <xf numFmtId="0" fontId="0" fillId="0" borderId="42" xfId="21" applyBorder="1">
      <alignment/>
      <protection/>
    </xf>
    <xf numFmtId="0" fontId="0" fillId="0" borderId="43" xfId="21" applyBorder="1">
      <alignment/>
      <protection/>
    </xf>
    <xf numFmtId="0" fontId="0" fillId="0" borderId="44" xfId="21" applyBorder="1">
      <alignment/>
      <protection/>
    </xf>
    <xf numFmtId="0" fontId="0" fillId="0" borderId="0" xfId="21" applyAlignment="1">
      <alignment horizontal="left" vertical="center"/>
      <protection/>
    </xf>
    <xf numFmtId="0" fontId="31" fillId="0" borderId="0" xfId="21" applyFont="1" applyAlignment="1">
      <alignment wrapText="1"/>
      <protection/>
    </xf>
    <xf numFmtId="0" fontId="0" fillId="0" borderId="0" xfId="21" applyAlignment="1">
      <alignment wrapText="1"/>
      <protection/>
    </xf>
    <xf numFmtId="0" fontId="0" fillId="6" borderId="0" xfId="21" applyFill="1" applyAlignment="1">
      <alignment vertical="center" wrapText="1"/>
      <protection/>
    </xf>
    <xf numFmtId="14" fontId="0" fillId="6" borderId="0" xfId="21" applyNumberFormat="1" applyFill="1" applyAlignment="1">
      <alignment vertical="center"/>
      <protection/>
    </xf>
    <xf numFmtId="0" fontId="32" fillId="6" borderId="0" xfId="21" applyFont="1" applyFill="1" applyAlignment="1">
      <alignment horizontal="left" vertical="center"/>
      <protection/>
    </xf>
    <xf numFmtId="0" fontId="8" fillId="0" borderId="45" xfId="21" applyFont="1" applyBorder="1" applyAlignment="1">
      <alignment horizontal="center" vertical="center"/>
      <protection/>
    </xf>
    <xf numFmtId="49" fontId="11" fillId="0" borderId="11" xfId="21" applyNumberFormat="1" applyFont="1" applyBorder="1" applyAlignment="1">
      <alignment horizontal="center" vertical="center" wrapText="1"/>
      <protection/>
    </xf>
    <xf numFmtId="167" fontId="11" fillId="0" borderId="11" xfId="21" applyNumberFormat="1" applyFont="1" applyBorder="1" applyAlignment="1">
      <alignment horizontal="center" vertical="center" wrapText="1"/>
      <protection/>
    </xf>
    <xf numFmtId="3" fontId="11" fillId="0" borderId="11" xfId="21" applyNumberFormat="1" applyFont="1" applyBorder="1" applyAlignment="1">
      <alignment horizontal="center" vertical="center" wrapText="1"/>
      <protection/>
    </xf>
    <xf numFmtId="165" fontId="11" fillId="0" borderId="13" xfId="21" applyNumberFormat="1" applyFont="1" applyBorder="1" applyAlignment="1">
      <alignment horizontal="center" vertical="center" wrapText="1"/>
      <protection/>
    </xf>
    <xf numFmtId="0" fontId="8" fillId="0" borderId="14" xfId="21" applyFont="1" applyBorder="1">
      <alignment/>
      <protection/>
    </xf>
    <xf numFmtId="49" fontId="8" fillId="0" borderId="2" xfId="21" applyNumberFormat="1" applyFont="1" applyBorder="1" applyAlignment="1">
      <alignment horizontal="center" vertical="center" wrapText="1"/>
      <protection/>
    </xf>
    <xf numFmtId="167" fontId="8" fillId="0" borderId="2" xfId="21" applyNumberFormat="1" applyFont="1" applyBorder="1" applyAlignment="1">
      <alignment horizontal="center" vertical="center" wrapText="1"/>
      <protection/>
    </xf>
    <xf numFmtId="3" fontId="8" fillId="0" borderId="2" xfId="21" applyNumberFormat="1" applyFont="1" applyBorder="1" applyAlignment="1">
      <alignment horizontal="center" vertical="center" wrapText="1"/>
      <protection/>
    </xf>
    <xf numFmtId="49" fontId="8" fillId="0" borderId="2" xfId="21" applyNumberFormat="1" applyFont="1" applyBorder="1">
      <alignment/>
      <protection/>
    </xf>
    <xf numFmtId="165" fontId="8" fillId="0" borderId="3" xfId="21" applyNumberFormat="1" applyFont="1" applyBorder="1">
      <alignment/>
      <protection/>
    </xf>
    <xf numFmtId="0" fontId="8" fillId="0" borderId="46" xfId="21" applyFont="1" applyBorder="1">
      <alignment/>
      <protection/>
    </xf>
    <xf numFmtId="49" fontId="8" fillId="0" borderId="47" xfId="21" applyNumberFormat="1" applyFont="1" applyBorder="1" applyAlignment="1">
      <alignment horizontal="center" vertical="center" wrapText="1"/>
      <protection/>
    </xf>
    <xf numFmtId="167" fontId="8" fillId="0" borderId="47" xfId="21" applyNumberFormat="1" applyFont="1" applyBorder="1" applyAlignment="1">
      <alignment horizontal="center" vertical="center" wrapText="1"/>
      <protection/>
    </xf>
    <xf numFmtId="3" fontId="8" fillId="0" borderId="47" xfId="21" applyNumberFormat="1" applyFont="1" applyBorder="1" applyAlignment="1">
      <alignment horizontal="center" vertical="center" wrapText="1"/>
      <protection/>
    </xf>
    <xf numFmtId="49" fontId="8" fillId="0" borderId="47" xfId="21" applyNumberFormat="1" applyFont="1" applyBorder="1">
      <alignment/>
      <protection/>
    </xf>
    <xf numFmtId="165" fontId="8" fillId="0" borderId="48" xfId="21" applyNumberFormat="1" applyFont="1" applyBorder="1">
      <alignment/>
      <protection/>
    </xf>
    <xf numFmtId="0" fontId="11" fillId="0" borderId="2" xfId="0" applyFont="1" applyBorder="1" applyAlignment="1">
      <alignment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50" xfId="21" applyFont="1" applyBorder="1" applyAlignment="1">
      <alignment horizontal="center" vertical="center"/>
      <protection/>
    </xf>
    <xf numFmtId="49" fontId="11" fillId="0" borderId="22" xfId="21" applyNumberFormat="1" applyFont="1" applyBorder="1" applyAlignment="1">
      <alignment horizontal="center" vertical="center" wrapText="1"/>
      <protection/>
    </xf>
    <xf numFmtId="49" fontId="11" fillId="0" borderId="51" xfId="21" applyNumberFormat="1" applyFont="1" applyBorder="1" applyAlignment="1">
      <alignment horizontal="center" vertical="center" wrapText="1"/>
      <protection/>
    </xf>
    <xf numFmtId="0" fontId="5" fillId="0" borderId="0" xfId="27" applyFont="1">
      <alignment/>
      <protection/>
    </xf>
    <xf numFmtId="0" fontId="11" fillId="0" borderId="0" xfId="21" applyFont="1">
      <alignment/>
      <protection/>
    </xf>
    <xf numFmtId="0" fontId="11" fillId="0" borderId="52" xfId="21" applyFont="1" applyBorder="1" applyAlignment="1">
      <alignment horizontal="center" vertical="center" wrapText="1"/>
      <protection/>
    </xf>
    <xf numFmtId="0" fontId="11" fillId="0" borderId="0" xfId="21" applyFont="1" applyAlignment="1">
      <alignment wrapText="1"/>
      <protection/>
    </xf>
    <xf numFmtId="0" fontId="11" fillId="0" borderId="53" xfId="21" applyFont="1" applyBorder="1" applyAlignment="1">
      <alignment horizontal="center"/>
      <protection/>
    </xf>
    <xf numFmtId="0" fontId="11" fillId="0" borderId="2" xfId="21" applyFont="1" applyBorder="1" applyAlignment="1">
      <alignment horizontal="center"/>
      <protection/>
    </xf>
    <xf numFmtId="3" fontId="11" fillId="0" borderId="2" xfId="21" applyNumberFormat="1" applyFont="1" applyBorder="1" applyAlignment="1">
      <alignment horizontal="center"/>
      <protection/>
    </xf>
    <xf numFmtId="0" fontId="11" fillId="0" borderId="53" xfId="21" applyFont="1" applyBorder="1">
      <alignment/>
      <protection/>
    </xf>
    <xf numFmtId="3" fontId="11" fillId="0" borderId="2" xfId="21" applyNumberFormat="1" applyFont="1" applyBorder="1">
      <alignment/>
      <protection/>
    </xf>
    <xf numFmtId="0" fontId="11" fillId="0" borderId="2" xfId="21" applyFont="1" applyBorder="1">
      <alignment/>
      <protection/>
    </xf>
    <xf numFmtId="0" fontId="11" fillId="0" borderId="54" xfId="21" applyFont="1" applyBorder="1" quotePrefix="1">
      <alignment/>
      <protection/>
    </xf>
    <xf numFmtId="0" fontId="11" fillId="0" borderId="55" xfId="21" applyFont="1" applyBorder="1" applyAlignment="1">
      <alignment horizontal="center"/>
      <protection/>
    </xf>
    <xf numFmtId="0" fontId="11" fillId="0" borderId="55" xfId="21" applyFont="1" applyBorder="1">
      <alignment/>
      <protection/>
    </xf>
    <xf numFmtId="3" fontId="11" fillId="0" borderId="55" xfId="21" applyNumberFormat="1" applyFont="1" applyBorder="1">
      <alignment/>
      <protection/>
    </xf>
    <xf numFmtId="0" fontId="11" fillId="0" borderId="56" xfId="21" applyFont="1" applyBorder="1">
      <alignment/>
      <protection/>
    </xf>
    <xf numFmtId="0" fontId="11" fillId="0" borderId="57" xfId="21" applyFont="1" applyBorder="1" applyAlignment="1">
      <alignment horizontal="center" vertical="center" wrapText="1"/>
      <protection/>
    </xf>
    <xf numFmtId="0" fontId="11" fillId="0" borderId="58" xfId="21" applyFont="1" applyBorder="1" applyAlignment="1">
      <alignment horizontal="center" vertical="center" wrapText="1"/>
      <protection/>
    </xf>
    <xf numFmtId="0" fontId="11" fillId="0" borderId="59" xfId="21" applyFont="1" applyBorder="1">
      <alignment/>
      <protection/>
    </xf>
    <xf numFmtId="0" fontId="11" fillId="0" borderId="22" xfId="21" applyFont="1" applyBorder="1">
      <alignment/>
      <protection/>
    </xf>
    <xf numFmtId="0" fontId="11" fillId="0" borderId="22" xfId="21" applyFont="1" applyBorder="1" applyAlignment="1">
      <alignment horizontal="center" vertical="center" wrapText="1"/>
      <protection/>
    </xf>
    <xf numFmtId="0" fontId="11" fillId="0" borderId="60" xfId="21" applyFont="1" applyBorder="1" applyAlignment="1">
      <alignment horizontal="center" vertical="center" wrapText="1"/>
      <protection/>
    </xf>
    <xf numFmtId="0" fontId="11" fillId="0" borderId="61" xfId="21" applyFont="1" applyBorder="1">
      <alignment/>
      <protection/>
    </xf>
    <xf numFmtId="0" fontId="11" fillId="0" borderId="62" xfId="21" applyFont="1" applyBorder="1">
      <alignment/>
      <protection/>
    </xf>
    <xf numFmtId="0" fontId="11" fillId="0" borderId="63" xfId="21" applyFont="1" applyBorder="1">
      <alignment/>
      <protection/>
    </xf>
    <xf numFmtId="0" fontId="11" fillId="0" borderId="64" xfId="21" applyFont="1" applyBorder="1">
      <alignment/>
      <protection/>
    </xf>
    <xf numFmtId="0" fontId="11" fillId="0" borderId="65" xfId="21" applyFont="1" applyBorder="1">
      <alignment/>
      <protection/>
    </xf>
    <xf numFmtId="0" fontId="11" fillId="0" borderId="66" xfId="21" applyFont="1" applyBorder="1" applyAlignment="1">
      <alignment horizontal="center" wrapText="1"/>
      <protection/>
    </xf>
    <xf numFmtId="0" fontId="11" fillId="0" borderId="67" xfId="21" applyFont="1" applyBorder="1" applyAlignment="1">
      <alignment horizontal="center" vertical="center" wrapText="1"/>
      <protection/>
    </xf>
    <xf numFmtId="3" fontId="11" fillId="0" borderId="62" xfId="21" applyNumberFormat="1" applyFont="1" applyBorder="1" applyAlignment="1">
      <alignment horizontal="center"/>
      <protection/>
    </xf>
    <xf numFmtId="3" fontId="11" fillId="0" borderId="62" xfId="21" applyNumberFormat="1" applyFont="1" applyBorder="1">
      <alignment/>
      <protection/>
    </xf>
    <xf numFmtId="3" fontId="11" fillId="0" borderId="68" xfId="21" applyNumberFormat="1" applyFont="1" applyBorder="1">
      <alignment/>
      <protection/>
    </xf>
    <xf numFmtId="3" fontId="11" fillId="0" borderId="4" xfId="21" applyNumberFormat="1" applyFont="1" applyBorder="1">
      <alignment/>
      <protection/>
    </xf>
    <xf numFmtId="3" fontId="11" fillId="0" borderId="69" xfId="21" applyNumberFormat="1" applyFont="1" applyBorder="1">
      <alignment/>
      <protection/>
    </xf>
    <xf numFmtId="0" fontId="11" fillId="0" borderId="53" xfId="0" applyFont="1" applyBorder="1"/>
    <xf numFmtId="3" fontId="11" fillId="0" borderId="2" xfId="0" applyNumberFormat="1" applyFont="1" applyBorder="1" applyAlignment="1">
      <alignment horizontal="center"/>
    </xf>
    <xf numFmtId="0" fontId="11" fillId="0" borderId="70" xfId="0" applyFont="1" applyBorder="1"/>
    <xf numFmtId="3" fontId="11" fillId="0" borderId="4" xfId="0" applyNumberFormat="1" applyFont="1" applyBorder="1" applyAlignment="1">
      <alignment horizontal="center"/>
    </xf>
    <xf numFmtId="0" fontId="21" fillId="0" borderId="0" xfId="21" applyFont="1" applyAlignment="1">
      <alignment vertical="center" wrapText="1"/>
      <protection/>
    </xf>
    <xf numFmtId="0" fontId="11" fillId="0" borderId="71" xfId="21" applyFont="1" applyBorder="1">
      <alignment/>
      <protection/>
    </xf>
    <xf numFmtId="0" fontId="11" fillId="0" borderId="72" xfId="21" applyFont="1" applyBorder="1">
      <alignment/>
      <protection/>
    </xf>
    <xf numFmtId="0" fontId="11" fillId="0" borderId="73" xfId="21" applyFont="1" applyBorder="1" applyAlignment="1">
      <alignment horizontal="center" vertical="center" wrapText="1"/>
      <protection/>
    </xf>
    <xf numFmtId="0" fontId="11" fillId="0" borderId="74" xfId="21" applyFont="1" applyBorder="1" applyAlignment="1">
      <alignment horizontal="center" vertical="center" wrapText="1"/>
      <protection/>
    </xf>
    <xf numFmtId="0" fontId="11" fillId="0" borderId="0" xfId="21" applyFont="1" applyAlignment="1">
      <alignment horizontal="left"/>
      <protection/>
    </xf>
    <xf numFmtId="0" fontId="21" fillId="0" borderId="0" xfId="21" applyFont="1">
      <alignment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3" fontId="5" fillId="0" borderId="84" xfId="0" applyNumberFormat="1" applyFont="1" applyBorder="1" applyAlignment="1">
      <alignment horizontal="center" vertical="center"/>
    </xf>
    <xf numFmtId="3" fontId="5" fillId="0" borderId="85" xfId="0" applyNumberFormat="1" applyFont="1" applyBorder="1" applyAlignment="1">
      <alignment horizontal="center" vertical="center"/>
    </xf>
    <xf numFmtId="3" fontId="5" fillId="0" borderId="86" xfId="0" applyNumberFormat="1" applyFont="1" applyBorder="1" applyAlignment="1">
      <alignment horizontal="center" vertical="center"/>
    </xf>
    <xf numFmtId="3" fontId="5" fillId="0" borderId="87" xfId="0" applyNumberFormat="1" applyFont="1" applyBorder="1" applyAlignment="1">
      <alignment horizontal="center" vertical="center"/>
    </xf>
    <xf numFmtId="3" fontId="5" fillId="0" borderId="71" xfId="0" applyNumberFormat="1" applyFont="1" applyBorder="1" applyAlignment="1">
      <alignment horizontal="center" vertical="center"/>
    </xf>
    <xf numFmtId="3" fontId="5" fillId="0" borderId="88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62" xfId="0" applyNumberFormat="1" applyFont="1" applyBorder="1" applyAlignment="1">
      <alignment horizontal="center" vertical="center"/>
    </xf>
    <xf numFmtId="0" fontId="5" fillId="4" borderId="89" xfId="0" applyFont="1" applyFill="1" applyBorder="1" applyAlignment="1">
      <alignment vertical="center"/>
    </xf>
    <xf numFmtId="0" fontId="5" fillId="4" borderId="90" xfId="0" applyFont="1" applyFill="1" applyBorder="1" applyAlignment="1">
      <alignment vertical="center"/>
    </xf>
    <xf numFmtId="0" fontId="5" fillId="4" borderId="91" xfId="0" applyFont="1" applyFill="1" applyBorder="1" applyAlignment="1" quotePrefix="1">
      <alignment horizontal="left" vertical="center"/>
    </xf>
    <xf numFmtId="3" fontId="5" fillId="4" borderId="92" xfId="0" applyNumberFormat="1" applyFont="1" applyFill="1" applyBorder="1" applyAlignment="1">
      <alignment vertical="center"/>
    </xf>
    <xf numFmtId="3" fontId="5" fillId="4" borderId="91" xfId="0" applyNumberFormat="1" applyFont="1" applyFill="1" applyBorder="1" applyAlignment="1">
      <alignment vertical="center"/>
    </xf>
    <xf numFmtId="3" fontId="5" fillId="4" borderId="93" xfId="0" applyNumberFormat="1" applyFont="1" applyFill="1" applyBorder="1" applyAlignment="1">
      <alignment vertical="center"/>
    </xf>
    <xf numFmtId="3" fontId="5" fillId="4" borderId="94" xfId="0" applyNumberFormat="1" applyFont="1" applyFill="1" applyBorder="1" applyAlignment="1">
      <alignment vertical="center"/>
    </xf>
    <xf numFmtId="3" fontId="5" fillId="4" borderId="95" xfId="0" applyNumberFormat="1" applyFont="1" applyFill="1" applyBorder="1" applyAlignment="1">
      <alignment vertical="center"/>
    </xf>
    <xf numFmtId="3" fontId="5" fillId="4" borderId="96" xfId="0" applyNumberFormat="1" applyFont="1" applyFill="1" applyBorder="1" applyAlignment="1">
      <alignment vertical="center"/>
    </xf>
    <xf numFmtId="3" fontId="5" fillId="4" borderId="97" xfId="0" applyNumberFormat="1" applyFont="1" applyFill="1" applyBorder="1" applyAlignment="1">
      <alignment vertical="center"/>
    </xf>
    <xf numFmtId="3" fontId="5" fillId="4" borderId="98" xfId="0" applyNumberFormat="1" applyFont="1" applyFill="1" applyBorder="1" applyAlignment="1">
      <alignment vertical="center"/>
    </xf>
    <xf numFmtId="0" fontId="34" fillId="0" borderId="61" xfId="0" applyFont="1" applyBorder="1" applyAlignment="1">
      <alignment horizontal="left" vertical="center"/>
    </xf>
    <xf numFmtId="0" fontId="5" fillId="7" borderId="2" xfId="0" applyFont="1" applyFill="1" applyBorder="1" applyAlignment="1">
      <alignment vertical="center"/>
    </xf>
    <xf numFmtId="0" fontId="34" fillId="0" borderId="85" xfId="0" applyFont="1" applyBorder="1" applyAlignment="1" quotePrefix="1">
      <alignment horizontal="left" vertical="center"/>
    </xf>
    <xf numFmtId="3" fontId="5" fillId="0" borderId="84" xfId="0" applyNumberFormat="1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3" fontId="5" fillId="0" borderId="86" xfId="0" applyNumberFormat="1" applyFont="1" applyBorder="1" applyAlignment="1">
      <alignment vertical="center"/>
    </xf>
    <xf numFmtId="3" fontId="5" fillId="0" borderId="87" xfId="0" applyNumberFormat="1" applyFont="1" applyBorder="1" applyAlignment="1">
      <alignment vertical="center"/>
    </xf>
    <xf numFmtId="3" fontId="5" fillId="0" borderId="71" xfId="0" applyNumberFormat="1" applyFont="1" applyBorder="1" applyAlignment="1">
      <alignment vertical="center"/>
    </xf>
    <xf numFmtId="3" fontId="5" fillId="0" borderId="88" xfId="0" applyNumberFormat="1" applyFont="1" applyBorder="1" applyAlignment="1">
      <alignment vertical="center"/>
    </xf>
    <xf numFmtId="3" fontId="5" fillId="0" borderId="62" xfId="0" applyNumberFormat="1" applyFont="1" applyBorder="1" applyAlignment="1">
      <alignment vertical="center"/>
    </xf>
    <xf numFmtId="0" fontId="34" fillId="0" borderId="85" xfId="0" applyFont="1" applyBorder="1" applyAlignment="1">
      <alignment horizontal="left" vertical="center"/>
    </xf>
    <xf numFmtId="3" fontId="5" fillId="0" borderId="78" xfId="0" applyNumberFormat="1" applyFont="1" applyBorder="1" applyAlignment="1">
      <alignment vertical="center"/>
    </xf>
    <xf numFmtId="3" fontId="5" fillId="0" borderId="79" xfId="0" applyNumberFormat="1" applyFont="1" applyBorder="1" applyAlignment="1">
      <alignment vertical="center"/>
    </xf>
    <xf numFmtId="3" fontId="5" fillId="0" borderId="80" xfId="0" applyNumberFormat="1" applyFont="1" applyBorder="1" applyAlignment="1">
      <alignment vertical="center"/>
    </xf>
    <xf numFmtId="3" fontId="5" fillId="0" borderId="81" xfId="0" applyNumberFormat="1" applyFont="1" applyBorder="1" applyAlignment="1">
      <alignment vertical="center"/>
    </xf>
    <xf numFmtId="3" fontId="5" fillId="0" borderId="82" xfId="0" applyNumberFormat="1" applyFont="1" applyBorder="1" applyAlignment="1">
      <alignment vertical="center"/>
    </xf>
    <xf numFmtId="3" fontId="5" fillId="0" borderId="83" xfId="0" applyNumberFormat="1" applyFont="1" applyBorder="1" applyAlignment="1">
      <alignment vertical="center"/>
    </xf>
    <xf numFmtId="3" fontId="5" fillId="0" borderId="69" xfId="0" applyNumberFormat="1" applyFont="1" applyBorder="1" applyAlignment="1">
      <alignment vertical="center"/>
    </xf>
    <xf numFmtId="0" fontId="34" fillId="0" borderId="63" xfId="0" applyFont="1" applyBorder="1" applyAlignment="1">
      <alignment horizontal="left" vertical="center" wrapText="1"/>
    </xf>
    <xf numFmtId="0" fontId="5" fillId="7" borderId="64" xfId="0" applyFont="1" applyFill="1" applyBorder="1" applyAlignment="1">
      <alignment vertical="center" wrapText="1"/>
    </xf>
    <xf numFmtId="0" fontId="34" fillId="0" borderId="99" xfId="0" applyFont="1" applyBorder="1" applyAlignment="1">
      <alignment horizontal="left" vertical="center"/>
    </xf>
    <xf numFmtId="3" fontId="5" fillId="0" borderId="100" xfId="0" applyNumberFormat="1" applyFont="1" applyBorder="1" applyAlignment="1">
      <alignment vertical="center"/>
    </xf>
    <xf numFmtId="3" fontId="5" fillId="0" borderId="99" xfId="0" applyNumberFormat="1" applyFont="1" applyBorder="1" applyAlignment="1">
      <alignment vertical="center"/>
    </xf>
    <xf numFmtId="3" fontId="5" fillId="0" borderId="101" xfId="0" applyNumberFormat="1" applyFont="1" applyBorder="1" applyAlignment="1">
      <alignment vertical="center"/>
    </xf>
    <xf numFmtId="3" fontId="5" fillId="0" borderId="102" xfId="0" applyNumberFormat="1" applyFont="1" applyBorder="1" applyAlignment="1">
      <alignment vertical="center"/>
    </xf>
    <xf numFmtId="3" fontId="5" fillId="0" borderId="72" xfId="0" applyNumberFormat="1" applyFont="1" applyBorder="1" applyAlignment="1">
      <alignment vertical="center"/>
    </xf>
    <xf numFmtId="3" fontId="5" fillId="0" borderId="103" xfId="0" applyNumberFormat="1" applyFont="1" applyBorder="1" applyAlignment="1">
      <alignment vertical="center"/>
    </xf>
    <xf numFmtId="3" fontId="5" fillId="0" borderId="64" xfId="0" applyNumberFormat="1" applyFont="1" applyBorder="1" applyAlignment="1">
      <alignment vertical="center"/>
    </xf>
    <xf numFmtId="3" fontId="5" fillId="0" borderId="65" xfId="0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77" xfId="0" applyFont="1" applyBorder="1" applyAlignment="1">
      <alignment horizontal="center"/>
    </xf>
    <xf numFmtId="0" fontId="5" fillId="4" borderId="89" xfId="0" applyFont="1" applyFill="1" applyBorder="1"/>
    <xf numFmtId="0" fontId="5" fillId="4" borderId="90" xfId="0" applyFont="1" applyFill="1" applyBorder="1"/>
    <xf numFmtId="0" fontId="5" fillId="4" borderId="91" xfId="0" applyFont="1" applyFill="1" applyBorder="1" applyAlignment="1" quotePrefix="1">
      <alignment horizontal="left"/>
    </xf>
    <xf numFmtId="0" fontId="5" fillId="4" borderId="92" xfId="0" applyFont="1" applyFill="1" applyBorder="1"/>
    <xf numFmtId="0" fontId="5" fillId="4" borderId="91" xfId="0" applyFont="1" applyFill="1" applyBorder="1"/>
    <xf numFmtId="0" fontId="5" fillId="4" borderId="93" xfId="0" applyFont="1" applyFill="1" applyBorder="1"/>
    <xf numFmtId="0" fontId="5" fillId="4" borderId="94" xfId="0" applyFont="1" applyFill="1" applyBorder="1"/>
    <xf numFmtId="0" fontId="5" fillId="4" borderId="95" xfId="0" applyFont="1" applyFill="1" applyBorder="1"/>
    <xf numFmtId="0" fontId="5" fillId="4" borderId="96" xfId="0" applyFont="1" applyFill="1" applyBorder="1"/>
    <xf numFmtId="0" fontId="5" fillId="4" borderId="97" xfId="0" applyFont="1" applyFill="1" applyBorder="1"/>
    <xf numFmtId="0" fontId="5" fillId="4" borderId="98" xfId="0" applyFont="1" applyFill="1" applyBorder="1"/>
    <xf numFmtId="0" fontId="34" fillId="0" borderId="61" xfId="0" applyFont="1" applyBorder="1" applyAlignment="1">
      <alignment horizontal="left" indent="1"/>
    </xf>
    <xf numFmtId="0" fontId="5" fillId="7" borderId="2" xfId="0" applyFont="1" applyFill="1" applyBorder="1"/>
    <xf numFmtId="3" fontId="5" fillId="0" borderId="84" xfId="0" applyNumberFormat="1" applyFont="1" applyBorder="1"/>
    <xf numFmtId="3" fontId="5" fillId="0" borderId="85" xfId="0" applyNumberFormat="1" applyFont="1" applyBorder="1"/>
    <xf numFmtId="3" fontId="5" fillId="0" borderId="86" xfId="0" applyNumberFormat="1" applyFont="1" applyBorder="1"/>
    <xf numFmtId="3" fontId="5" fillId="0" borderId="87" xfId="0" applyNumberFormat="1" applyFont="1" applyBorder="1"/>
    <xf numFmtId="3" fontId="5" fillId="0" borderId="71" xfId="0" applyNumberFormat="1" applyFont="1" applyBorder="1"/>
    <xf numFmtId="3" fontId="5" fillId="0" borderId="88" xfId="0" applyNumberFormat="1" applyFont="1" applyBorder="1"/>
    <xf numFmtId="3" fontId="5" fillId="0" borderId="2" xfId="0" applyNumberFormat="1" applyFont="1" applyBorder="1"/>
    <xf numFmtId="3" fontId="5" fillId="0" borderId="62" xfId="0" applyNumberFormat="1" applyFont="1" applyBorder="1"/>
    <xf numFmtId="0" fontId="34" fillId="0" borderId="85" xfId="0" applyFont="1" applyBorder="1" applyAlignment="1" quotePrefix="1">
      <alignment horizontal="left"/>
    </xf>
    <xf numFmtId="3" fontId="5" fillId="4" borderId="92" xfId="0" applyNumberFormat="1" applyFont="1" applyFill="1" applyBorder="1"/>
    <xf numFmtId="3" fontId="5" fillId="4" borderId="91" xfId="0" applyNumberFormat="1" applyFont="1" applyFill="1" applyBorder="1"/>
    <xf numFmtId="3" fontId="5" fillId="4" borderId="93" xfId="0" applyNumberFormat="1" applyFont="1" applyFill="1" applyBorder="1"/>
    <xf numFmtId="3" fontId="5" fillId="4" borderId="94" xfId="0" applyNumberFormat="1" applyFont="1" applyFill="1" applyBorder="1"/>
    <xf numFmtId="3" fontId="5" fillId="4" borderId="95" xfId="0" applyNumberFormat="1" applyFont="1" applyFill="1" applyBorder="1"/>
    <xf numFmtId="3" fontId="5" fillId="4" borderId="96" xfId="0" applyNumberFormat="1" applyFont="1" applyFill="1" applyBorder="1"/>
    <xf numFmtId="3" fontId="5" fillId="4" borderId="97" xfId="0" applyNumberFormat="1" applyFont="1" applyFill="1" applyBorder="1"/>
    <xf numFmtId="3" fontId="5" fillId="4" borderId="98" xfId="0" applyNumberFormat="1" applyFont="1" applyFill="1" applyBorder="1"/>
    <xf numFmtId="0" fontId="5" fillId="4" borderId="89" xfId="0" applyFont="1" applyFill="1" applyBorder="1" applyAlignment="1">
      <alignment vertical="center" wrapText="1"/>
    </xf>
    <xf numFmtId="3" fontId="5" fillId="0" borderId="78" xfId="0" applyNumberFormat="1" applyFont="1" applyBorder="1"/>
    <xf numFmtId="3" fontId="5" fillId="0" borderId="79" xfId="0" applyNumberFormat="1" applyFont="1" applyBorder="1"/>
    <xf numFmtId="3" fontId="5" fillId="0" borderId="80" xfId="0" applyNumberFormat="1" applyFont="1" applyBorder="1"/>
    <xf numFmtId="3" fontId="5" fillId="0" borderId="81" xfId="0" applyNumberFormat="1" applyFont="1" applyBorder="1"/>
    <xf numFmtId="3" fontId="5" fillId="0" borderId="82" xfId="0" applyNumberFormat="1" applyFont="1" applyBorder="1"/>
    <xf numFmtId="3" fontId="5" fillId="0" borderId="83" xfId="0" applyNumberFormat="1" applyFont="1" applyBorder="1"/>
    <xf numFmtId="3" fontId="5" fillId="0" borderId="4" xfId="0" applyNumberFormat="1" applyFont="1" applyBorder="1"/>
    <xf numFmtId="3" fontId="5" fillId="0" borderId="69" xfId="0" applyNumberFormat="1" applyFont="1" applyBorder="1"/>
    <xf numFmtId="0" fontId="34" fillId="0" borderId="63" xfId="0" applyFont="1" applyBorder="1" applyAlignment="1">
      <alignment horizontal="left" wrapText="1" indent="1"/>
    </xf>
    <xf numFmtId="0" fontId="5" fillId="7" borderId="64" xfId="0" applyFont="1" applyFill="1" applyBorder="1" applyAlignment="1">
      <alignment wrapText="1"/>
    </xf>
    <xf numFmtId="0" fontId="34" fillId="0" borderId="99" xfId="0" applyFont="1" applyBorder="1" applyAlignment="1">
      <alignment horizontal="left"/>
    </xf>
    <xf numFmtId="3" fontId="5" fillId="0" borderId="100" xfId="0" applyNumberFormat="1" applyFont="1" applyBorder="1"/>
    <xf numFmtId="3" fontId="5" fillId="0" borderId="99" xfId="0" applyNumberFormat="1" applyFont="1" applyBorder="1"/>
    <xf numFmtId="3" fontId="5" fillId="0" borderId="101" xfId="0" applyNumberFormat="1" applyFont="1" applyBorder="1"/>
    <xf numFmtId="3" fontId="5" fillId="0" borderId="102" xfId="0" applyNumberFormat="1" applyFont="1" applyBorder="1"/>
    <xf numFmtId="3" fontId="5" fillId="0" borderId="72" xfId="0" applyNumberFormat="1" applyFont="1" applyBorder="1"/>
    <xf numFmtId="3" fontId="5" fillId="0" borderId="103" xfId="0" applyNumberFormat="1" applyFont="1" applyBorder="1"/>
    <xf numFmtId="3" fontId="5" fillId="0" borderId="64" xfId="0" applyNumberFormat="1" applyFont="1" applyBorder="1"/>
    <xf numFmtId="3" fontId="5" fillId="0" borderId="65" xfId="0" applyNumberFormat="1" applyFont="1" applyBorder="1"/>
    <xf numFmtId="0" fontId="25" fillId="0" borderId="0" xfId="23" applyAlignment="1">
      <alignment horizontal="left" indent="1"/>
    </xf>
    <xf numFmtId="0" fontId="22" fillId="0" borderId="104" xfId="21" applyFont="1" applyBorder="1" applyAlignment="1">
      <alignment horizontal="left" vertical="top"/>
      <protection/>
    </xf>
    <xf numFmtId="0" fontId="22" fillId="0" borderId="105" xfId="21" applyFont="1" applyBorder="1" applyAlignment="1">
      <alignment horizontal="left" vertical="top"/>
      <protection/>
    </xf>
    <xf numFmtId="0" fontId="22" fillId="0" borderId="106" xfId="21" applyFont="1" applyBorder="1" applyAlignment="1">
      <alignment horizontal="left" vertical="top"/>
      <protection/>
    </xf>
    <xf numFmtId="0" fontId="22" fillId="0" borderId="0" xfId="21" applyFont="1" applyAlignment="1">
      <alignment horizontal="center" vertical="top"/>
      <protection/>
    </xf>
    <xf numFmtId="0" fontId="25" fillId="0" borderId="0" xfId="23" applyAlignment="1">
      <alignment horizontal="left" vertical="center" indent="1"/>
    </xf>
    <xf numFmtId="0" fontId="25" fillId="0" borderId="0" xfId="23" applyAlignment="1">
      <alignment horizontal="left" vertical="center" indent="2"/>
    </xf>
    <xf numFmtId="0" fontId="27" fillId="0" borderId="33" xfId="21" applyFont="1" applyBorder="1" applyAlignment="1">
      <alignment horizontal="center" vertical="center"/>
      <protection/>
    </xf>
    <xf numFmtId="0" fontId="27" fillId="0" borderId="0" xfId="21" applyFont="1" applyAlignment="1">
      <alignment horizontal="center" vertical="center"/>
      <protection/>
    </xf>
    <xf numFmtId="0" fontId="27" fillId="0" borderId="34" xfId="21" applyFont="1" applyBorder="1" applyAlignment="1">
      <alignment horizontal="center" vertical="center"/>
      <protection/>
    </xf>
    <xf numFmtId="0" fontId="26" fillId="0" borderId="0" xfId="21" applyFont="1" applyAlignment="1">
      <alignment horizontal="left" vertical="center" indent="1"/>
      <protection/>
    </xf>
    <xf numFmtId="0" fontId="0" fillId="0" borderId="107" xfId="21" applyBorder="1" applyAlignment="1" applyProtection="1">
      <alignment horizontal="left" vertical="center"/>
      <protection locked="0"/>
    </xf>
    <xf numFmtId="0" fontId="0" fillId="0" borderId="108" xfId="21" applyBorder="1" applyAlignment="1" applyProtection="1">
      <alignment horizontal="left" vertical="center"/>
      <protection locked="0"/>
    </xf>
    <xf numFmtId="0" fontId="0" fillId="0" borderId="109" xfId="21" applyBorder="1" applyAlignment="1" applyProtection="1">
      <alignment horizontal="left" vertical="center"/>
      <protection locked="0"/>
    </xf>
    <xf numFmtId="0" fontId="0" fillId="0" borderId="110" xfId="21" applyBorder="1" applyAlignment="1" applyProtection="1">
      <alignment horizontal="left" vertical="center"/>
      <protection locked="0"/>
    </xf>
    <xf numFmtId="0" fontId="0" fillId="0" borderId="111" xfId="21" applyBorder="1" applyAlignment="1" applyProtection="1">
      <alignment horizontal="left" vertical="center"/>
      <protection locked="0"/>
    </xf>
    <xf numFmtId="0" fontId="0" fillId="0" borderId="112" xfId="21" applyBorder="1" applyAlignment="1" applyProtection="1">
      <alignment horizontal="left" vertical="center"/>
      <protection locked="0"/>
    </xf>
    <xf numFmtId="0" fontId="2" fillId="0" borderId="0" xfId="21" applyFont="1" applyAlignment="1">
      <alignment horizontal="left" vertical="center"/>
      <protection/>
    </xf>
    <xf numFmtId="0" fontId="0" fillId="0" borderId="113" xfId="21" applyBorder="1" applyAlignment="1" applyProtection="1">
      <alignment horizontal="left" vertical="center"/>
      <protection locked="0"/>
    </xf>
    <xf numFmtId="0" fontId="0" fillId="8" borderId="114" xfId="21" applyFill="1" applyBorder="1" applyAlignment="1">
      <alignment horizontal="center" vertical="center"/>
      <protection/>
    </xf>
    <xf numFmtId="0" fontId="0" fillId="8" borderId="111" xfId="21" applyFill="1" applyBorder="1" applyAlignment="1">
      <alignment horizontal="center" vertical="center"/>
      <protection/>
    </xf>
    <xf numFmtId="0" fontId="0" fillId="8" borderId="112" xfId="21" applyFill="1" applyBorder="1" applyAlignment="1">
      <alignment horizontal="center" vertical="center"/>
      <protection/>
    </xf>
    <xf numFmtId="0" fontId="0" fillId="0" borderId="0" xfId="21" applyAlignment="1">
      <alignment horizontal="left" vertical="center"/>
      <protection/>
    </xf>
    <xf numFmtId="0" fontId="16" fillId="0" borderId="0" xfId="0" applyFont="1" applyAlignment="1">
      <alignment horizontal="left" vertical="center" wrapText="1"/>
    </xf>
    <xf numFmtId="0" fontId="6" fillId="0" borderId="115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14" fillId="8" borderId="118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25" fillId="0" borderId="0" xfId="23" applyAlignment="1" applyProtection="1">
      <alignment horizontal="left" vertical="center" wrapText="1"/>
      <protection/>
    </xf>
    <xf numFmtId="0" fontId="33" fillId="0" borderId="0" xfId="21" applyFont="1" applyAlignment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8" fillId="9" borderId="120" xfId="0" applyFont="1" applyFill="1" applyBorder="1" applyAlignment="1">
      <alignment horizontal="center" vertical="center"/>
    </xf>
    <xf numFmtId="0" fontId="8" fillId="9" borderId="121" xfId="0" applyFont="1" applyFill="1" applyBorder="1" applyAlignment="1">
      <alignment horizontal="center" vertical="center"/>
    </xf>
    <xf numFmtId="0" fontId="8" fillId="9" borderId="122" xfId="0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9" borderId="123" xfId="0" applyFont="1" applyFill="1" applyBorder="1" applyAlignment="1">
      <alignment horizontal="center" vertical="center"/>
    </xf>
    <xf numFmtId="0" fontId="8" fillId="9" borderId="124" xfId="0" applyFont="1" applyFill="1" applyBorder="1" applyAlignment="1">
      <alignment horizontal="center" vertical="center"/>
    </xf>
    <xf numFmtId="0" fontId="5" fillId="0" borderId="125" xfId="0" applyFont="1" applyBorder="1" applyAlignment="1">
      <alignment horizontal="center" vertical="center" wrapText="1"/>
    </xf>
    <xf numFmtId="0" fontId="5" fillId="0" borderId="126" xfId="0" applyFont="1" applyBorder="1" applyAlignment="1">
      <alignment horizontal="center" vertical="center" wrapText="1"/>
    </xf>
    <xf numFmtId="0" fontId="5" fillId="0" borderId="127" xfId="0" applyFont="1" applyBorder="1" applyAlignment="1">
      <alignment horizontal="center" vertical="center" wrapText="1"/>
    </xf>
    <xf numFmtId="0" fontId="8" fillId="0" borderId="128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21" fillId="0" borderId="0" xfId="21" applyFont="1" applyAlignment="1">
      <alignment horizontal="center" vertical="center" wrapText="1"/>
      <protection/>
    </xf>
    <xf numFmtId="0" fontId="11" fillId="0" borderId="0" xfId="21" applyFont="1" applyAlignment="1">
      <alignment horizontal="left" wrapText="1"/>
      <protection/>
    </xf>
    <xf numFmtId="0" fontId="5" fillId="0" borderId="86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5" fillId="0" borderId="132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133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134" xfId="0" applyFont="1" applyBorder="1" applyAlignment="1">
      <alignment horizontal="center"/>
    </xf>
    <xf numFmtId="0" fontId="5" fillId="0" borderId="58" xfId="0" applyFont="1" applyBorder="1" applyAlignment="1">
      <alignment horizont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nordika_kuj" xfId="20"/>
    <cellStyle name="Normal 2" xfId="21"/>
    <cellStyle name="Normal 3" xfId="22"/>
    <cellStyle name="Hyperlink" xfId="23"/>
    <cellStyle name="Normal 4" xfId="24"/>
    <cellStyle name="Style 1" xfId="25"/>
    <cellStyle name="Style 2" xfId="26"/>
    <cellStyle name="Normal 3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94"/>
  <sheetViews>
    <sheetView showGridLines="0" view="pageBreakPreview" zoomScale="60" workbookViewId="0" topLeftCell="A1">
      <selection activeCell="K14" sqref="K14:R14"/>
    </sheetView>
  </sheetViews>
  <sheetFormatPr defaultColWidth="9.140625" defaultRowHeight="12.75"/>
  <cols>
    <col min="1" max="1" width="9.140625" style="114" customWidth="1"/>
    <col min="2" max="2" width="17.7109375" style="114" customWidth="1"/>
    <col min="3" max="10" width="9.140625" style="114" customWidth="1"/>
    <col min="11" max="18" width="9.140625" style="119" customWidth="1"/>
    <col min="19" max="250" width="9.140625" style="114" customWidth="1"/>
    <col min="251" max="251" width="12.421875" style="114" customWidth="1"/>
    <col min="252" max="252" width="23.421875" style="114" customWidth="1"/>
    <col min="253" max="253" width="21.28125" style="114" customWidth="1"/>
    <col min="254" max="254" width="22.140625" style="114" customWidth="1"/>
    <col min="255" max="257" width="9.140625" style="114" customWidth="1"/>
    <col min="258" max="258" width="17.7109375" style="114" customWidth="1"/>
    <col min="259" max="506" width="9.140625" style="114" customWidth="1"/>
    <col min="507" max="507" width="12.421875" style="114" customWidth="1"/>
    <col min="508" max="508" width="23.421875" style="114" customWidth="1"/>
    <col min="509" max="509" width="21.28125" style="114" customWidth="1"/>
    <col min="510" max="510" width="22.140625" style="114" customWidth="1"/>
    <col min="511" max="513" width="9.140625" style="114" customWidth="1"/>
    <col min="514" max="514" width="17.7109375" style="114" customWidth="1"/>
    <col min="515" max="762" width="9.140625" style="114" customWidth="1"/>
    <col min="763" max="763" width="12.421875" style="114" customWidth="1"/>
    <col min="764" max="764" width="23.421875" style="114" customWidth="1"/>
    <col min="765" max="765" width="21.28125" style="114" customWidth="1"/>
    <col min="766" max="766" width="22.140625" style="114" customWidth="1"/>
    <col min="767" max="769" width="9.140625" style="114" customWidth="1"/>
    <col min="770" max="770" width="17.7109375" style="114" customWidth="1"/>
    <col min="771" max="1018" width="9.140625" style="114" customWidth="1"/>
    <col min="1019" max="1019" width="12.421875" style="114" customWidth="1"/>
    <col min="1020" max="1020" width="23.421875" style="114" customWidth="1"/>
    <col min="1021" max="1021" width="21.28125" style="114" customWidth="1"/>
    <col min="1022" max="1022" width="22.140625" style="114" customWidth="1"/>
    <col min="1023" max="1025" width="9.140625" style="114" customWidth="1"/>
    <col min="1026" max="1026" width="17.7109375" style="114" customWidth="1"/>
    <col min="1027" max="1274" width="9.140625" style="114" customWidth="1"/>
    <col min="1275" max="1275" width="12.421875" style="114" customWidth="1"/>
    <col min="1276" max="1276" width="23.421875" style="114" customWidth="1"/>
    <col min="1277" max="1277" width="21.28125" style="114" customWidth="1"/>
    <col min="1278" max="1278" width="22.140625" style="114" customWidth="1"/>
    <col min="1279" max="1281" width="9.140625" style="114" customWidth="1"/>
    <col min="1282" max="1282" width="17.7109375" style="114" customWidth="1"/>
    <col min="1283" max="1530" width="9.140625" style="114" customWidth="1"/>
    <col min="1531" max="1531" width="12.421875" style="114" customWidth="1"/>
    <col min="1532" max="1532" width="23.421875" style="114" customWidth="1"/>
    <col min="1533" max="1533" width="21.28125" style="114" customWidth="1"/>
    <col min="1534" max="1534" width="22.140625" style="114" customWidth="1"/>
    <col min="1535" max="1537" width="9.140625" style="114" customWidth="1"/>
    <col min="1538" max="1538" width="17.7109375" style="114" customWidth="1"/>
    <col min="1539" max="1786" width="9.140625" style="114" customWidth="1"/>
    <col min="1787" max="1787" width="12.421875" style="114" customWidth="1"/>
    <col min="1788" max="1788" width="23.421875" style="114" customWidth="1"/>
    <col min="1789" max="1789" width="21.28125" style="114" customWidth="1"/>
    <col min="1790" max="1790" width="22.140625" style="114" customWidth="1"/>
    <col min="1791" max="1793" width="9.140625" style="114" customWidth="1"/>
    <col min="1794" max="1794" width="17.7109375" style="114" customWidth="1"/>
    <col min="1795" max="2042" width="9.140625" style="114" customWidth="1"/>
    <col min="2043" max="2043" width="12.421875" style="114" customWidth="1"/>
    <col min="2044" max="2044" width="23.421875" style="114" customWidth="1"/>
    <col min="2045" max="2045" width="21.28125" style="114" customWidth="1"/>
    <col min="2046" max="2046" width="22.140625" style="114" customWidth="1"/>
    <col min="2047" max="2049" width="9.140625" style="114" customWidth="1"/>
    <col min="2050" max="2050" width="17.7109375" style="114" customWidth="1"/>
    <col min="2051" max="2298" width="9.140625" style="114" customWidth="1"/>
    <col min="2299" max="2299" width="12.421875" style="114" customWidth="1"/>
    <col min="2300" max="2300" width="23.421875" style="114" customWidth="1"/>
    <col min="2301" max="2301" width="21.28125" style="114" customWidth="1"/>
    <col min="2302" max="2302" width="22.140625" style="114" customWidth="1"/>
    <col min="2303" max="2305" width="9.140625" style="114" customWidth="1"/>
    <col min="2306" max="2306" width="17.7109375" style="114" customWidth="1"/>
    <col min="2307" max="2554" width="9.140625" style="114" customWidth="1"/>
    <col min="2555" max="2555" width="12.421875" style="114" customWidth="1"/>
    <col min="2556" max="2556" width="23.421875" style="114" customWidth="1"/>
    <col min="2557" max="2557" width="21.28125" style="114" customWidth="1"/>
    <col min="2558" max="2558" width="22.140625" style="114" customWidth="1"/>
    <col min="2559" max="2561" width="9.140625" style="114" customWidth="1"/>
    <col min="2562" max="2562" width="17.7109375" style="114" customWidth="1"/>
    <col min="2563" max="2810" width="9.140625" style="114" customWidth="1"/>
    <col min="2811" max="2811" width="12.421875" style="114" customWidth="1"/>
    <col min="2812" max="2812" width="23.421875" style="114" customWidth="1"/>
    <col min="2813" max="2813" width="21.28125" style="114" customWidth="1"/>
    <col min="2814" max="2814" width="22.140625" style="114" customWidth="1"/>
    <col min="2815" max="2817" width="9.140625" style="114" customWidth="1"/>
    <col min="2818" max="2818" width="17.7109375" style="114" customWidth="1"/>
    <col min="2819" max="3066" width="9.140625" style="114" customWidth="1"/>
    <col min="3067" max="3067" width="12.421875" style="114" customWidth="1"/>
    <col min="3068" max="3068" width="23.421875" style="114" customWidth="1"/>
    <col min="3069" max="3069" width="21.28125" style="114" customWidth="1"/>
    <col min="3070" max="3070" width="22.140625" style="114" customWidth="1"/>
    <col min="3071" max="3073" width="9.140625" style="114" customWidth="1"/>
    <col min="3074" max="3074" width="17.7109375" style="114" customWidth="1"/>
    <col min="3075" max="3322" width="9.140625" style="114" customWidth="1"/>
    <col min="3323" max="3323" width="12.421875" style="114" customWidth="1"/>
    <col min="3324" max="3324" width="23.421875" style="114" customWidth="1"/>
    <col min="3325" max="3325" width="21.28125" style="114" customWidth="1"/>
    <col min="3326" max="3326" width="22.140625" style="114" customWidth="1"/>
    <col min="3327" max="3329" width="9.140625" style="114" customWidth="1"/>
    <col min="3330" max="3330" width="17.7109375" style="114" customWidth="1"/>
    <col min="3331" max="3578" width="9.140625" style="114" customWidth="1"/>
    <col min="3579" max="3579" width="12.421875" style="114" customWidth="1"/>
    <col min="3580" max="3580" width="23.421875" style="114" customWidth="1"/>
    <col min="3581" max="3581" width="21.28125" style="114" customWidth="1"/>
    <col min="3582" max="3582" width="22.140625" style="114" customWidth="1"/>
    <col min="3583" max="3585" width="9.140625" style="114" customWidth="1"/>
    <col min="3586" max="3586" width="17.7109375" style="114" customWidth="1"/>
    <col min="3587" max="3834" width="9.140625" style="114" customWidth="1"/>
    <col min="3835" max="3835" width="12.421875" style="114" customWidth="1"/>
    <col min="3836" max="3836" width="23.421875" style="114" customWidth="1"/>
    <col min="3837" max="3837" width="21.28125" style="114" customWidth="1"/>
    <col min="3838" max="3838" width="22.140625" style="114" customWidth="1"/>
    <col min="3839" max="3841" width="9.140625" style="114" customWidth="1"/>
    <col min="3842" max="3842" width="17.7109375" style="114" customWidth="1"/>
    <col min="3843" max="4090" width="9.140625" style="114" customWidth="1"/>
    <col min="4091" max="4091" width="12.421875" style="114" customWidth="1"/>
    <col min="4092" max="4092" width="23.421875" style="114" customWidth="1"/>
    <col min="4093" max="4093" width="21.28125" style="114" customWidth="1"/>
    <col min="4094" max="4094" width="22.140625" style="114" customWidth="1"/>
    <col min="4095" max="4097" width="9.140625" style="114" customWidth="1"/>
    <col min="4098" max="4098" width="17.7109375" style="114" customWidth="1"/>
    <col min="4099" max="4346" width="9.140625" style="114" customWidth="1"/>
    <col min="4347" max="4347" width="12.421875" style="114" customWidth="1"/>
    <col min="4348" max="4348" width="23.421875" style="114" customWidth="1"/>
    <col min="4349" max="4349" width="21.28125" style="114" customWidth="1"/>
    <col min="4350" max="4350" width="22.140625" style="114" customWidth="1"/>
    <col min="4351" max="4353" width="9.140625" style="114" customWidth="1"/>
    <col min="4354" max="4354" width="17.7109375" style="114" customWidth="1"/>
    <col min="4355" max="4602" width="9.140625" style="114" customWidth="1"/>
    <col min="4603" max="4603" width="12.421875" style="114" customWidth="1"/>
    <col min="4604" max="4604" width="23.421875" style="114" customWidth="1"/>
    <col min="4605" max="4605" width="21.28125" style="114" customWidth="1"/>
    <col min="4606" max="4606" width="22.140625" style="114" customWidth="1"/>
    <col min="4607" max="4609" width="9.140625" style="114" customWidth="1"/>
    <col min="4610" max="4610" width="17.7109375" style="114" customWidth="1"/>
    <col min="4611" max="4858" width="9.140625" style="114" customWidth="1"/>
    <col min="4859" max="4859" width="12.421875" style="114" customWidth="1"/>
    <col min="4860" max="4860" width="23.421875" style="114" customWidth="1"/>
    <col min="4861" max="4861" width="21.28125" style="114" customWidth="1"/>
    <col min="4862" max="4862" width="22.140625" style="114" customWidth="1"/>
    <col min="4863" max="4865" width="9.140625" style="114" customWidth="1"/>
    <col min="4866" max="4866" width="17.7109375" style="114" customWidth="1"/>
    <col min="4867" max="5114" width="9.140625" style="114" customWidth="1"/>
    <col min="5115" max="5115" width="12.421875" style="114" customWidth="1"/>
    <col min="5116" max="5116" width="23.421875" style="114" customWidth="1"/>
    <col min="5117" max="5117" width="21.28125" style="114" customWidth="1"/>
    <col min="5118" max="5118" width="22.140625" style="114" customWidth="1"/>
    <col min="5119" max="5121" width="9.140625" style="114" customWidth="1"/>
    <col min="5122" max="5122" width="17.7109375" style="114" customWidth="1"/>
    <col min="5123" max="5370" width="9.140625" style="114" customWidth="1"/>
    <col min="5371" max="5371" width="12.421875" style="114" customWidth="1"/>
    <col min="5372" max="5372" width="23.421875" style="114" customWidth="1"/>
    <col min="5373" max="5373" width="21.28125" style="114" customWidth="1"/>
    <col min="5374" max="5374" width="22.140625" style="114" customWidth="1"/>
    <col min="5375" max="5377" width="9.140625" style="114" customWidth="1"/>
    <col min="5378" max="5378" width="17.7109375" style="114" customWidth="1"/>
    <col min="5379" max="5626" width="9.140625" style="114" customWidth="1"/>
    <col min="5627" max="5627" width="12.421875" style="114" customWidth="1"/>
    <col min="5628" max="5628" width="23.421875" style="114" customWidth="1"/>
    <col min="5629" max="5629" width="21.28125" style="114" customWidth="1"/>
    <col min="5630" max="5630" width="22.140625" style="114" customWidth="1"/>
    <col min="5631" max="5633" width="9.140625" style="114" customWidth="1"/>
    <col min="5634" max="5634" width="17.7109375" style="114" customWidth="1"/>
    <col min="5635" max="5882" width="9.140625" style="114" customWidth="1"/>
    <col min="5883" max="5883" width="12.421875" style="114" customWidth="1"/>
    <col min="5884" max="5884" width="23.421875" style="114" customWidth="1"/>
    <col min="5885" max="5885" width="21.28125" style="114" customWidth="1"/>
    <col min="5886" max="5886" width="22.140625" style="114" customWidth="1"/>
    <col min="5887" max="5889" width="9.140625" style="114" customWidth="1"/>
    <col min="5890" max="5890" width="17.7109375" style="114" customWidth="1"/>
    <col min="5891" max="6138" width="9.140625" style="114" customWidth="1"/>
    <col min="6139" max="6139" width="12.421875" style="114" customWidth="1"/>
    <col min="6140" max="6140" width="23.421875" style="114" customWidth="1"/>
    <col min="6141" max="6141" width="21.28125" style="114" customWidth="1"/>
    <col min="6142" max="6142" width="22.140625" style="114" customWidth="1"/>
    <col min="6143" max="6145" width="9.140625" style="114" customWidth="1"/>
    <col min="6146" max="6146" width="17.7109375" style="114" customWidth="1"/>
    <col min="6147" max="6394" width="9.140625" style="114" customWidth="1"/>
    <col min="6395" max="6395" width="12.421875" style="114" customWidth="1"/>
    <col min="6396" max="6396" width="23.421875" style="114" customWidth="1"/>
    <col min="6397" max="6397" width="21.28125" style="114" customWidth="1"/>
    <col min="6398" max="6398" width="22.140625" style="114" customWidth="1"/>
    <col min="6399" max="6401" width="9.140625" style="114" customWidth="1"/>
    <col min="6402" max="6402" width="17.7109375" style="114" customWidth="1"/>
    <col min="6403" max="6650" width="9.140625" style="114" customWidth="1"/>
    <col min="6651" max="6651" width="12.421875" style="114" customWidth="1"/>
    <col min="6652" max="6652" width="23.421875" style="114" customWidth="1"/>
    <col min="6653" max="6653" width="21.28125" style="114" customWidth="1"/>
    <col min="6654" max="6654" width="22.140625" style="114" customWidth="1"/>
    <col min="6655" max="6657" width="9.140625" style="114" customWidth="1"/>
    <col min="6658" max="6658" width="17.7109375" style="114" customWidth="1"/>
    <col min="6659" max="6906" width="9.140625" style="114" customWidth="1"/>
    <col min="6907" max="6907" width="12.421875" style="114" customWidth="1"/>
    <col min="6908" max="6908" width="23.421875" style="114" customWidth="1"/>
    <col min="6909" max="6909" width="21.28125" style="114" customWidth="1"/>
    <col min="6910" max="6910" width="22.140625" style="114" customWidth="1"/>
    <col min="6911" max="6913" width="9.140625" style="114" customWidth="1"/>
    <col min="6914" max="6914" width="17.7109375" style="114" customWidth="1"/>
    <col min="6915" max="7162" width="9.140625" style="114" customWidth="1"/>
    <col min="7163" max="7163" width="12.421875" style="114" customWidth="1"/>
    <col min="7164" max="7164" width="23.421875" style="114" customWidth="1"/>
    <col min="7165" max="7165" width="21.28125" style="114" customWidth="1"/>
    <col min="7166" max="7166" width="22.140625" style="114" customWidth="1"/>
    <col min="7167" max="7169" width="9.140625" style="114" customWidth="1"/>
    <col min="7170" max="7170" width="17.7109375" style="114" customWidth="1"/>
    <col min="7171" max="7418" width="9.140625" style="114" customWidth="1"/>
    <col min="7419" max="7419" width="12.421875" style="114" customWidth="1"/>
    <col min="7420" max="7420" width="23.421875" style="114" customWidth="1"/>
    <col min="7421" max="7421" width="21.28125" style="114" customWidth="1"/>
    <col min="7422" max="7422" width="22.140625" style="114" customWidth="1"/>
    <col min="7423" max="7425" width="9.140625" style="114" customWidth="1"/>
    <col min="7426" max="7426" width="17.7109375" style="114" customWidth="1"/>
    <col min="7427" max="7674" width="9.140625" style="114" customWidth="1"/>
    <col min="7675" max="7675" width="12.421875" style="114" customWidth="1"/>
    <col min="7676" max="7676" width="23.421875" style="114" customWidth="1"/>
    <col min="7677" max="7677" width="21.28125" style="114" customWidth="1"/>
    <col min="7678" max="7678" width="22.140625" style="114" customWidth="1"/>
    <col min="7679" max="7681" width="9.140625" style="114" customWidth="1"/>
    <col min="7682" max="7682" width="17.7109375" style="114" customWidth="1"/>
    <col min="7683" max="7930" width="9.140625" style="114" customWidth="1"/>
    <col min="7931" max="7931" width="12.421875" style="114" customWidth="1"/>
    <col min="7932" max="7932" width="23.421875" style="114" customWidth="1"/>
    <col min="7933" max="7933" width="21.28125" style="114" customWidth="1"/>
    <col min="7934" max="7934" width="22.140625" style="114" customWidth="1"/>
    <col min="7935" max="7937" width="9.140625" style="114" customWidth="1"/>
    <col min="7938" max="7938" width="17.7109375" style="114" customWidth="1"/>
    <col min="7939" max="8186" width="9.140625" style="114" customWidth="1"/>
    <col min="8187" max="8187" width="12.421875" style="114" customWidth="1"/>
    <col min="8188" max="8188" width="23.421875" style="114" customWidth="1"/>
    <col min="8189" max="8189" width="21.28125" style="114" customWidth="1"/>
    <col min="8190" max="8190" width="22.140625" style="114" customWidth="1"/>
    <col min="8191" max="8193" width="9.140625" style="114" customWidth="1"/>
    <col min="8194" max="8194" width="17.7109375" style="114" customWidth="1"/>
    <col min="8195" max="8442" width="9.140625" style="114" customWidth="1"/>
    <col min="8443" max="8443" width="12.421875" style="114" customWidth="1"/>
    <col min="8444" max="8444" width="23.421875" style="114" customWidth="1"/>
    <col min="8445" max="8445" width="21.28125" style="114" customWidth="1"/>
    <col min="8446" max="8446" width="22.140625" style="114" customWidth="1"/>
    <col min="8447" max="8449" width="9.140625" style="114" customWidth="1"/>
    <col min="8450" max="8450" width="17.7109375" style="114" customWidth="1"/>
    <col min="8451" max="8698" width="9.140625" style="114" customWidth="1"/>
    <col min="8699" max="8699" width="12.421875" style="114" customWidth="1"/>
    <col min="8700" max="8700" width="23.421875" style="114" customWidth="1"/>
    <col min="8701" max="8701" width="21.28125" style="114" customWidth="1"/>
    <col min="8702" max="8702" width="22.140625" style="114" customWidth="1"/>
    <col min="8703" max="8705" width="9.140625" style="114" customWidth="1"/>
    <col min="8706" max="8706" width="17.7109375" style="114" customWidth="1"/>
    <col min="8707" max="8954" width="9.140625" style="114" customWidth="1"/>
    <col min="8955" max="8955" width="12.421875" style="114" customWidth="1"/>
    <col min="8956" max="8956" width="23.421875" style="114" customWidth="1"/>
    <col min="8957" max="8957" width="21.28125" style="114" customWidth="1"/>
    <col min="8958" max="8958" width="22.140625" style="114" customWidth="1"/>
    <col min="8959" max="8961" width="9.140625" style="114" customWidth="1"/>
    <col min="8962" max="8962" width="17.7109375" style="114" customWidth="1"/>
    <col min="8963" max="9210" width="9.140625" style="114" customWidth="1"/>
    <col min="9211" max="9211" width="12.421875" style="114" customWidth="1"/>
    <col min="9212" max="9212" width="23.421875" style="114" customWidth="1"/>
    <col min="9213" max="9213" width="21.28125" style="114" customWidth="1"/>
    <col min="9214" max="9214" width="22.140625" style="114" customWidth="1"/>
    <col min="9215" max="9217" width="9.140625" style="114" customWidth="1"/>
    <col min="9218" max="9218" width="17.7109375" style="114" customWidth="1"/>
    <col min="9219" max="9466" width="9.140625" style="114" customWidth="1"/>
    <col min="9467" max="9467" width="12.421875" style="114" customWidth="1"/>
    <col min="9468" max="9468" width="23.421875" style="114" customWidth="1"/>
    <col min="9469" max="9469" width="21.28125" style="114" customWidth="1"/>
    <col min="9470" max="9470" width="22.140625" style="114" customWidth="1"/>
    <col min="9471" max="9473" width="9.140625" style="114" customWidth="1"/>
    <col min="9474" max="9474" width="17.7109375" style="114" customWidth="1"/>
    <col min="9475" max="9722" width="9.140625" style="114" customWidth="1"/>
    <col min="9723" max="9723" width="12.421875" style="114" customWidth="1"/>
    <col min="9724" max="9724" width="23.421875" style="114" customWidth="1"/>
    <col min="9725" max="9725" width="21.28125" style="114" customWidth="1"/>
    <col min="9726" max="9726" width="22.140625" style="114" customWidth="1"/>
    <col min="9727" max="9729" width="9.140625" style="114" customWidth="1"/>
    <col min="9730" max="9730" width="17.7109375" style="114" customWidth="1"/>
    <col min="9731" max="9978" width="9.140625" style="114" customWidth="1"/>
    <col min="9979" max="9979" width="12.421875" style="114" customWidth="1"/>
    <col min="9980" max="9980" width="23.421875" style="114" customWidth="1"/>
    <col min="9981" max="9981" width="21.28125" style="114" customWidth="1"/>
    <col min="9982" max="9982" width="22.140625" style="114" customWidth="1"/>
    <col min="9983" max="9985" width="9.140625" style="114" customWidth="1"/>
    <col min="9986" max="9986" width="17.7109375" style="114" customWidth="1"/>
    <col min="9987" max="10234" width="9.140625" style="114" customWidth="1"/>
    <col min="10235" max="10235" width="12.421875" style="114" customWidth="1"/>
    <col min="10236" max="10236" width="23.421875" style="114" customWidth="1"/>
    <col min="10237" max="10237" width="21.28125" style="114" customWidth="1"/>
    <col min="10238" max="10238" width="22.140625" style="114" customWidth="1"/>
    <col min="10239" max="10241" width="9.140625" style="114" customWidth="1"/>
    <col min="10242" max="10242" width="17.7109375" style="114" customWidth="1"/>
    <col min="10243" max="10490" width="9.140625" style="114" customWidth="1"/>
    <col min="10491" max="10491" width="12.421875" style="114" customWidth="1"/>
    <col min="10492" max="10492" width="23.421875" style="114" customWidth="1"/>
    <col min="10493" max="10493" width="21.28125" style="114" customWidth="1"/>
    <col min="10494" max="10494" width="22.140625" style="114" customWidth="1"/>
    <col min="10495" max="10497" width="9.140625" style="114" customWidth="1"/>
    <col min="10498" max="10498" width="17.7109375" style="114" customWidth="1"/>
    <col min="10499" max="10746" width="9.140625" style="114" customWidth="1"/>
    <col min="10747" max="10747" width="12.421875" style="114" customWidth="1"/>
    <col min="10748" max="10748" width="23.421875" style="114" customWidth="1"/>
    <col min="10749" max="10749" width="21.28125" style="114" customWidth="1"/>
    <col min="10750" max="10750" width="22.140625" style="114" customWidth="1"/>
    <col min="10751" max="10753" width="9.140625" style="114" customWidth="1"/>
    <col min="10754" max="10754" width="17.7109375" style="114" customWidth="1"/>
    <col min="10755" max="11002" width="9.140625" style="114" customWidth="1"/>
    <col min="11003" max="11003" width="12.421875" style="114" customWidth="1"/>
    <col min="11004" max="11004" width="23.421875" style="114" customWidth="1"/>
    <col min="11005" max="11005" width="21.28125" style="114" customWidth="1"/>
    <col min="11006" max="11006" width="22.140625" style="114" customWidth="1"/>
    <col min="11007" max="11009" width="9.140625" style="114" customWidth="1"/>
    <col min="11010" max="11010" width="17.7109375" style="114" customWidth="1"/>
    <col min="11011" max="11258" width="9.140625" style="114" customWidth="1"/>
    <col min="11259" max="11259" width="12.421875" style="114" customWidth="1"/>
    <col min="11260" max="11260" width="23.421875" style="114" customWidth="1"/>
    <col min="11261" max="11261" width="21.28125" style="114" customWidth="1"/>
    <col min="11262" max="11262" width="22.140625" style="114" customWidth="1"/>
    <col min="11263" max="11265" width="9.140625" style="114" customWidth="1"/>
    <col min="11266" max="11266" width="17.7109375" style="114" customWidth="1"/>
    <col min="11267" max="11514" width="9.140625" style="114" customWidth="1"/>
    <col min="11515" max="11515" width="12.421875" style="114" customWidth="1"/>
    <col min="11516" max="11516" width="23.421875" style="114" customWidth="1"/>
    <col min="11517" max="11517" width="21.28125" style="114" customWidth="1"/>
    <col min="11518" max="11518" width="22.140625" style="114" customWidth="1"/>
    <col min="11519" max="11521" width="9.140625" style="114" customWidth="1"/>
    <col min="11522" max="11522" width="17.7109375" style="114" customWidth="1"/>
    <col min="11523" max="11770" width="9.140625" style="114" customWidth="1"/>
    <col min="11771" max="11771" width="12.421875" style="114" customWidth="1"/>
    <col min="11772" max="11772" width="23.421875" style="114" customWidth="1"/>
    <col min="11773" max="11773" width="21.28125" style="114" customWidth="1"/>
    <col min="11774" max="11774" width="22.140625" style="114" customWidth="1"/>
    <col min="11775" max="11777" width="9.140625" style="114" customWidth="1"/>
    <col min="11778" max="11778" width="17.7109375" style="114" customWidth="1"/>
    <col min="11779" max="12026" width="9.140625" style="114" customWidth="1"/>
    <col min="12027" max="12027" width="12.421875" style="114" customWidth="1"/>
    <col min="12028" max="12028" width="23.421875" style="114" customWidth="1"/>
    <col min="12029" max="12029" width="21.28125" style="114" customWidth="1"/>
    <col min="12030" max="12030" width="22.140625" style="114" customWidth="1"/>
    <col min="12031" max="12033" width="9.140625" style="114" customWidth="1"/>
    <col min="12034" max="12034" width="17.7109375" style="114" customWidth="1"/>
    <col min="12035" max="12282" width="9.140625" style="114" customWidth="1"/>
    <col min="12283" max="12283" width="12.421875" style="114" customWidth="1"/>
    <col min="12284" max="12284" width="23.421875" style="114" customWidth="1"/>
    <col min="12285" max="12285" width="21.28125" style="114" customWidth="1"/>
    <col min="12286" max="12286" width="22.140625" style="114" customWidth="1"/>
    <col min="12287" max="12289" width="9.140625" style="114" customWidth="1"/>
    <col min="12290" max="12290" width="17.7109375" style="114" customWidth="1"/>
    <col min="12291" max="12538" width="9.140625" style="114" customWidth="1"/>
    <col min="12539" max="12539" width="12.421875" style="114" customWidth="1"/>
    <col min="12540" max="12540" width="23.421875" style="114" customWidth="1"/>
    <col min="12541" max="12541" width="21.28125" style="114" customWidth="1"/>
    <col min="12542" max="12542" width="22.140625" style="114" customWidth="1"/>
    <col min="12543" max="12545" width="9.140625" style="114" customWidth="1"/>
    <col min="12546" max="12546" width="17.7109375" style="114" customWidth="1"/>
    <col min="12547" max="12794" width="9.140625" style="114" customWidth="1"/>
    <col min="12795" max="12795" width="12.421875" style="114" customWidth="1"/>
    <col min="12796" max="12796" width="23.421875" style="114" customWidth="1"/>
    <col min="12797" max="12797" width="21.28125" style="114" customWidth="1"/>
    <col min="12798" max="12798" width="22.140625" style="114" customWidth="1"/>
    <col min="12799" max="12801" width="9.140625" style="114" customWidth="1"/>
    <col min="12802" max="12802" width="17.7109375" style="114" customWidth="1"/>
    <col min="12803" max="13050" width="9.140625" style="114" customWidth="1"/>
    <col min="13051" max="13051" width="12.421875" style="114" customWidth="1"/>
    <col min="13052" max="13052" width="23.421875" style="114" customWidth="1"/>
    <col min="13053" max="13053" width="21.28125" style="114" customWidth="1"/>
    <col min="13054" max="13054" width="22.140625" style="114" customWidth="1"/>
    <col min="13055" max="13057" width="9.140625" style="114" customWidth="1"/>
    <col min="13058" max="13058" width="17.7109375" style="114" customWidth="1"/>
    <col min="13059" max="13306" width="9.140625" style="114" customWidth="1"/>
    <col min="13307" max="13307" width="12.421875" style="114" customWidth="1"/>
    <col min="13308" max="13308" width="23.421875" style="114" customWidth="1"/>
    <col min="13309" max="13309" width="21.28125" style="114" customWidth="1"/>
    <col min="13310" max="13310" width="22.140625" style="114" customWidth="1"/>
    <col min="13311" max="13313" width="9.140625" style="114" customWidth="1"/>
    <col min="13314" max="13314" width="17.7109375" style="114" customWidth="1"/>
    <col min="13315" max="13562" width="9.140625" style="114" customWidth="1"/>
    <col min="13563" max="13563" width="12.421875" style="114" customWidth="1"/>
    <col min="13564" max="13564" width="23.421875" style="114" customWidth="1"/>
    <col min="13565" max="13565" width="21.28125" style="114" customWidth="1"/>
    <col min="13566" max="13566" width="22.140625" style="114" customWidth="1"/>
    <col min="13567" max="13569" width="9.140625" style="114" customWidth="1"/>
    <col min="13570" max="13570" width="17.7109375" style="114" customWidth="1"/>
    <col min="13571" max="13818" width="9.140625" style="114" customWidth="1"/>
    <col min="13819" max="13819" width="12.421875" style="114" customWidth="1"/>
    <col min="13820" max="13820" width="23.421875" style="114" customWidth="1"/>
    <col min="13821" max="13821" width="21.28125" style="114" customWidth="1"/>
    <col min="13822" max="13822" width="22.140625" style="114" customWidth="1"/>
    <col min="13823" max="13825" width="9.140625" style="114" customWidth="1"/>
    <col min="13826" max="13826" width="17.7109375" style="114" customWidth="1"/>
    <col min="13827" max="14074" width="9.140625" style="114" customWidth="1"/>
    <col min="14075" max="14075" width="12.421875" style="114" customWidth="1"/>
    <col min="14076" max="14076" width="23.421875" style="114" customWidth="1"/>
    <col min="14077" max="14077" width="21.28125" style="114" customWidth="1"/>
    <col min="14078" max="14078" width="22.140625" style="114" customWidth="1"/>
    <col min="14079" max="14081" width="9.140625" style="114" customWidth="1"/>
    <col min="14082" max="14082" width="17.7109375" style="114" customWidth="1"/>
    <col min="14083" max="14330" width="9.140625" style="114" customWidth="1"/>
    <col min="14331" max="14331" width="12.421875" style="114" customWidth="1"/>
    <col min="14332" max="14332" width="23.421875" style="114" customWidth="1"/>
    <col min="14333" max="14333" width="21.28125" style="114" customWidth="1"/>
    <col min="14334" max="14334" width="22.140625" style="114" customWidth="1"/>
    <col min="14335" max="14337" width="9.140625" style="114" customWidth="1"/>
    <col min="14338" max="14338" width="17.7109375" style="114" customWidth="1"/>
    <col min="14339" max="14586" width="9.140625" style="114" customWidth="1"/>
    <col min="14587" max="14587" width="12.421875" style="114" customWidth="1"/>
    <col min="14588" max="14588" width="23.421875" style="114" customWidth="1"/>
    <col min="14589" max="14589" width="21.28125" style="114" customWidth="1"/>
    <col min="14590" max="14590" width="22.140625" style="114" customWidth="1"/>
    <col min="14591" max="14593" width="9.140625" style="114" customWidth="1"/>
    <col min="14594" max="14594" width="17.7109375" style="114" customWidth="1"/>
    <col min="14595" max="14842" width="9.140625" style="114" customWidth="1"/>
    <col min="14843" max="14843" width="12.421875" style="114" customWidth="1"/>
    <col min="14844" max="14844" width="23.421875" style="114" customWidth="1"/>
    <col min="14845" max="14845" width="21.28125" style="114" customWidth="1"/>
    <col min="14846" max="14846" width="22.140625" style="114" customWidth="1"/>
    <col min="14847" max="14849" width="9.140625" style="114" customWidth="1"/>
    <col min="14850" max="14850" width="17.7109375" style="114" customWidth="1"/>
    <col min="14851" max="15098" width="9.140625" style="114" customWidth="1"/>
    <col min="15099" max="15099" width="12.421875" style="114" customWidth="1"/>
    <col min="15100" max="15100" width="23.421875" style="114" customWidth="1"/>
    <col min="15101" max="15101" width="21.28125" style="114" customWidth="1"/>
    <col min="15102" max="15102" width="22.140625" style="114" customWidth="1"/>
    <col min="15103" max="15105" width="9.140625" style="114" customWidth="1"/>
    <col min="15106" max="15106" width="17.7109375" style="114" customWidth="1"/>
    <col min="15107" max="15354" width="9.140625" style="114" customWidth="1"/>
    <col min="15355" max="15355" width="12.421875" style="114" customWidth="1"/>
    <col min="15356" max="15356" width="23.421875" style="114" customWidth="1"/>
    <col min="15357" max="15357" width="21.28125" style="114" customWidth="1"/>
    <col min="15358" max="15358" width="22.140625" style="114" customWidth="1"/>
    <col min="15359" max="15361" width="9.140625" style="114" customWidth="1"/>
    <col min="15362" max="15362" width="17.7109375" style="114" customWidth="1"/>
    <col min="15363" max="15610" width="9.140625" style="114" customWidth="1"/>
    <col min="15611" max="15611" width="12.421875" style="114" customWidth="1"/>
    <col min="15612" max="15612" width="23.421875" style="114" customWidth="1"/>
    <col min="15613" max="15613" width="21.28125" style="114" customWidth="1"/>
    <col min="15614" max="15614" width="22.140625" style="114" customWidth="1"/>
    <col min="15615" max="15617" width="9.140625" style="114" customWidth="1"/>
    <col min="15618" max="15618" width="17.7109375" style="114" customWidth="1"/>
    <col min="15619" max="15866" width="9.140625" style="114" customWidth="1"/>
    <col min="15867" max="15867" width="12.421875" style="114" customWidth="1"/>
    <col min="15868" max="15868" width="23.421875" style="114" customWidth="1"/>
    <col min="15869" max="15869" width="21.28125" style="114" customWidth="1"/>
    <col min="15870" max="15870" width="22.140625" style="114" customWidth="1"/>
    <col min="15871" max="15873" width="9.140625" style="114" customWidth="1"/>
    <col min="15874" max="15874" width="17.7109375" style="114" customWidth="1"/>
    <col min="15875" max="16122" width="9.140625" style="114" customWidth="1"/>
    <col min="16123" max="16123" width="12.421875" style="114" customWidth="1"/>
    <col min="16124" max="16124" width="23.421875" style="114" customWidth="1"/>
    <col min="16125" max="16125" width="21.28125" style="114" customWidth="1"/>
    <col min="16126" max="16126" width="22.140625" style="114" customWidth="1"/>
    <col min="16127" max="16129" width="9.140625" style="114" customWidth="1"/>
    <col min="16130" max="16130" width="17.7109375" style="114" customWidth="1"/>
    <col min="16131" max="16378" width="9.140625" style="114" customWidth="1"/>
    <col min="16379" max="16379" width="12.421875" style="114" customWidth="1"/>
    <col min="16380" max="16380" width="23.421875" style="114" customWidth="1"/>
    <col min="16381" max="16381" width="21.28125" style="114" customWidth="1"/>
    <col min="16382" max="16382" width="22.140625" style="114" customWidth="1"/>
    <col min="16383" max="16384" width="9.140625" style="114" customWidth="1"/>
  </cols>
  <sheetData>
    <row r="1" spans="1:251" ht="19.5" customHeight="1" thickTop="1">
      <c r="A1" s="324" t="s">
        <v>236</v>
      </c>
      <c r="B1" s="325"/>
      <c r="C1" s="325"/>
      <c r="D1" s="325"/>
      <c r="E1" s="325"/>
      <c r="F1" s="325"/>
      <c r="G1" s="325"/>
      <c r="H1" s="325"/>
      <c r="I1" s="326"/>
      <c r="J1" s="327"/>
      <c r="K1" s="327"/>
      <c r="L1" s="327"/>
      <c r="M1" s="327"/>
      <c r="N1" s="327"/>
      <c r="O1" s="327"/>
      <c r="P1" s="327"/>
      <c r="Q1" s="327"/>
      <c r="R1" s="327"/>
      <c r="S1" s="327"/>
      <c r="IQ1" s="115"/>
    </row>
    <row r="2" spans="1:251" ht="19.5" customHeight="1">
      <c r="A2" s="116"/>
      <c r="I2" s="117"/>
      <c r="K2" s="118" t="s">
        <v>138</v>
      </c>
      <c r="U2" s="115"/>
      <c r="V2" s="115"/>
      <c r="W2" s="115"/>
      <c r="X2" s="115"/>
      <c r="Y2" s="115"/>
      <c r="Z2" s="115"/>
      <c r="IQ2" s="115"/>
    </row>
    <row r="3" spans="1:251" ht="19.5" customHeight="1">
      <c r="A3" s="116"/>
      <c r="I3" s="117"/>
      <c r="K3" s="328" t="s">
        <v>171</v>
      </c>
      <c r="L3" s="328"/>
      <c r="M3" s="328"/>
      <c r="N3" s="328"/>
      <c r="O3" s="328"/>
      <c r="P3" s="328"/>
      <c r="Q3" s="328"/>
      <c r="R3" s="328"/>
      <c r="U3" s="115" t="s">
        <v>139</v>
      </c>
      <c r="V3" s="115" t="s">
        <v>140</v>
      </c>
      <c r="W3" s="115" t="s">
        <v>141</v>
      </c>
      <c r="X3" s="115" t="s">
        <v>142</v>
      </c>
      <c r="Y3" s="115"/>
      <c r="Z3" s="115"/>
      <c r="IQ3" s="115"/>
    </row>
    <row r="4" spans="1:251" ht="19.5" customHeight="1">
      <c r="A4" s="116"/>
      <c r="I4" s="117"/>
      <c r="K4" s="328" t="s">
        <v>173</v>
      </c>
      <c r="L4" s="328"/>
      <c r="M4" s="328"/>
      <c r="N4" s="328"/>
      <c r="O4" s="328"/>
      <c r="P4" s="328"/>
      <c r="Q4" s="328"/>
      <c r="R4" s="328"/>
      <c r="U4" s="115" t="s">
        <v>143</v>
      </c>
      <c r="V4" s="115">
        <v>2011</v>
      </c>
      <c r="W4" s="115" t="s">
        <v>144</v>
      </c>
      <c r="X4" s="120" t="s">
        <v>170</v>
      </c>
      <c r="Y4" s="115"/>
      <c r="Z4" s="115"/>
      <c r="IQ4" s="115"/>
    </row>
    <row r="5" spans="1:251" ht="19.5" customHeight="1">
      <c r="A5" s="116"/>
      <c r="I5" s="117"/>
      <c r="K5" s="328" t="s">
        <v>174</v>
      </c>
      <c r="L5" s="328"/>
      <c r="M5" s="328"/>
      <c r="N5" s="328"/>
      <c r="O5" s="328"/>
      <c r="P5" s="328"/>
      <c r="Q5" s="328"/>
      <c r="R5" s="328"/>
      <c r="U5" s="115" t="s">
        <v>145</v>
      </c>
      <c r="V5" s="115">
        <v>2012</v>
      </c>
      <c r="W5" s="115" t="s">
        <v>146</v>
      </c>
      <c r="X5" s="120" t="s">
        <v>147</v>
      </c>
      <c r="Y5" s="115"/>
      <c r="Z5" s="115"/>
      <c r="IQ5" s="115"/>
    </row>
    <row r="6" spans="1:251" ht="19.5" customHeight="1">
      <c r="A6" s="116"/>
      <c r="I6" s="117"/>
      <c r="K6" s="323" t="s">
        <v>175</v>
      </c>
      <c r="L6" s="323"/>
      <c r="M6" s="323"/>
      <c r="N6" s="323"/>
      <c r="O6" s="323"/>
      <c r="P6" s="323"/>
      <c r="Q6" s="323"/>
      <c r="R6" s="323"/>
      <c r="U6" s="115"/>
      <c r="V6" s="115">
        <v>2013</v>
      </c>
      <c r="W6" s="115" t="s">
        <v>148</v>
      </c>
      <c r="X6" s="115" t="s">
        <v>149</v>
      </c>
      <c r="Y6" s="115"/>
      <c r="Z6" s="115"/>
      <c r="IQ6" s="115"/>
    </row>
    <row r="7" spans="1:251" ht="19.5" customHeight="1">
      <c r="A7" s="121"/>
      <c r="B7" s="119"/>
      <c r="C7" s="119"/>
      <c r="D7" s="119"/>
      <c r="E7" s="119"/>
      <c r="F7" s="119"/>
      <c r="G7" s="119"/>
      <c r="H7" s="119"/>
      <c r="I7" s="122"/>
      <c r="J7" s="119"/>
      <c r="K7" s="329"/>
      <c r="L7" s="329"/>
      <c r="M7" s="329"/>
      <c r="N7" s="329"/>
      <c r="O7" s="329"/>
      <c r="P7" s="329"/>
      <c r="Q7" s="329"/>
      <c r="R7" s="329"/>
      <c r="S7" s="119"/>
      <c r="U7" s="115"/>
      <c r="V7" s="115">
        <v>2014</v>
      </c>
      <c r="W7" s="115" t="s">
        <v>150</v>
      </c>
      <c r="X7" s="115" t="s">
        <v>151</v>
      </c>
      <c r="Y7" s="115"/>
      <c r="Z7" s="115"/>
      <c r="IQ7" s="115"/>
    </row>
    <row r="8" spans="1:251" ht="19.5" customHeight="1">
      <c r="A8" s="121"/>
      <c r="B8" s="119"/>
      <c r="C8" s="119"/>
      <c r="D8" s="119"/>
      <c r="E8" s="119"/>
      <c r="F8" s="119"/>
      <c r="G8" s="119"/>
      <c r="H8" s="119"/>
      <c r="I8" s="122"/>
      <c r="J8" s="119"/>
      <c r="K8" s="329"/>
      <c r="L8" s="329"/>
      <c r="M8" s="329"/>
      <c r="N8" s="329"/>
      <c r="O8" s="329"/>
      <c r="P8" s="329"/>
      <c r="Q8" s="329"/>
      <c r="R8" s="123"/>
      <c r="S8" s="119"/>
      <c r="V8" s="115">
        <v>2015</v>
      </c>
      <c r="W8" s="115"/>
      <c r="X8" s="115" t="s">
        <v>152</v>
      </c>
      <c r="Y8" s="115"/>
      <c r="Z8" s="115"/>
      <c r="IQ8" s="115"/>
    </row>
    <row r="9" spans="1:251" ht="19.5" customHeight="1">
      <c r="A9" s="330" t="s">
        <v>177</v>
      </c>
      <c r="B9" s="331"/>
      <c r="C9" s="331"/>
      <c r="D9" s="331"/>
      <c r="E9" s="331"/>
      <c r="F9" s="331"/>
      <c r="G9" s="331"/>
      <c r="H9" s="331"/>
      <c r="I9" s="332"/>
      <c r="J9" s="124"/>
      <c r="K9" s="329"/>
      <c r="L9" s="329"/>
      <c r="M9" s="329"/>
      <c r="N9" s="329"/>
      <c r="O9" s="329"/>
      <c r="P9" s="329"/>
      <c r="Q9" s="329"/>
      <c r="R9" s="329"/>
      <c r="S9" s="125"/>
      <c r="V9" s="115">
        <v>2016</v>
      </c>
      <c r="W9" s="115"/>
      <c r="X9" s="115" t="s">
        <v>153</v>
      </c>
      <c r="Y9" s="115"/>
      <c r="Z9" s="115"/>
      <c r="IQ9" s="115"/>
    </row>
    <row r="10" spans="1:251" ht="19.5" customHeight="1">
      <c r="A10" s="330"/>
      <c r="B10" s="331"/>
      <c r="C10" s="331"/>
      <c r="D10" s="331"/>
      <c r="E10" s="331"/>
      <c r="F10" s="331"/>
      <c r="G10" s="331"/>
      <c r="H10" s="331"/>
      <c r="I10" s="332"/>
      <c r="K10" s="329"/>
      <c r="L10" s="329"/>
      <c r="M10" s="329"/>
      <c r="N10" s="329"/>
      <c r="O10" s="329"/>
      <c r="P10" s="329"/>
      <c r="Q10" s="329"/>
      <c r="R10" s="329"/>
      <c r="V10" s="115">
        <v>2017</v>
      </c>
      <c r="W10" s="115"/>
      <c r="X10" s="120" t="s">
        <v>154</v>
      </c>
      <c r="Y10" s="115"/>
      <c r="Z10" s="115"/>
      <c r="IQ10" s="115"/>
    </row>
    <row r="11" spans="1:251" ht="19.5" customHeight="1">
      <c r="A11" s="116"/>
      <c r="I11" s="117"/>
      <c r="K11" s="329"/>
      <c r="L11" s="329"/>
      <c r="M11" s="329"/>
      <c r="N11" s="329"/>
      <c r="O11" s="329"/>
      <c r="P11" s="329"/>
      <c r="Q11" s="329"/>
      <c r="R11" s="329"/>
      <c r="V11" s="115">
        <v>2018</v>
      </c>
      <c r="W11" s="115"/>
      <c r="X11" s="120" t="s">
        <v>155</v>
      </c>
      <c r="Y11" s="115"/>
      <c r="Z11" s="115"/>
      <c r="IQ11" s="115"/>
    </row>
    <row r="12" spans="1:251" ht="19.5" customHeight="1">
      <c r="A12" s="116"/>
      <c r="I12" s="117"/>
      <c r="K12" s="329"/>
      <c r="L12" s="329"/>
      <c r="M12" s="329"/>
      <c r="N12" s="329"/>
      <c r="O12" s="329"/>
      <c r="P12" s="329"/>
      <c r="Q12" s="329"/>
      <c r="R12" s="329"/>
      <c r="V12" s="115">
        <v>2019</v>
      </c>
      <c r="W12" s="115"/>
      <c r="X12" s="120" t="s">
        <v>156</v>
      </c>
      <c r="Y12" s="115"/>
      <c r="Z12" s="115"/>
      <c r="IQ12" s="115"/>
    </row>
    <row r="13" spans="1:251" ht="19.5" customHeight="1">
      <c r="A13" s="116"/>
      <c r="I13" s="117"/>
      <c r="K13" s="329"/>
      <c r="L13" s="329"/>
      <c r="M13" s="329"/>
      <c r="N13" s="329"/>
      <c r="O13" s="329"/>
      <c r="P13" s="329"/>
      <c r="Q13" s="329"/>
      <c r="R13" s="329"/>
      <c r="V13" s="115">
        <v>2020</v>
      </c>
      <c r="W13" s="120"/>
      <c r="X13" s="120" t="s">
        <v>157</v>
      </c>
      <c r="Y13" s="115"/>
      <c r="Z13" s="115"/>
      <c r="IQ13" s="115"/>
    </row>
    <row r="14" spans="1:251" ht="19.5" customHeight="1">
      <c r="A14" s="116"/>
      <c r="I14" s="117"/>
      <c r="K14" s="329"/>
      <c r="L14" s="329"/>
      <c r="M14" s="329"/>
      <c r="N14" s="329"/>
      <c r="O14" s="329"/>
      <c r="P14" s="329"/>
      <c r="Q14" s="329"/>
      <c r="R14" s="329"/>
      <c r="V14" s="115">
        <v>2021</v>
      </c>
      <c r="W14" s="120"/>
      <c r="X14" s="120" t="s">
        <v>158</v>
      </c>
      <c r="Y14" s="115"/>
      <c r="Z14" s="115"/>
      <c r="IQ14" s="115"/>
    </row>
    <row r="15" spans="1:251" ht="19.5" customHeight="1">
      <c r="A15" s="116"/>
      <c r="I15" s="117"/>
      <c r="K15" s="329"/>
      <c r="L15" s="329"/>
      <c r="M15" s="329"/>
      <c r="N15" s="329"/>
      <c r="O15" s="329"/>
      <c r="P15" s="329"/>
      <c r="Q15" s="329"/>
      <c r="R15" s="329"/>
      <c r="V15" s="115">
        <v>2022</v>
      </c>
      <c r="W15" s="120"/>
      <c r="X15" s="120" t="s">
        <v>159</v>
      </c>
      <c r="Y15" s="115"/>
      <c r="Z15" s="115"/>
      <c r="IQ15" s="115"/>
    </row>
    <row r="16" spans="1:251" ht="19.5" customHeight="1">
      <c r="A16" s="121"/>
      <c r="B16" s="119"/>
      <c r="C16" s="119"/>
      <c r="D16" s="119"/>
      <c r="E16" s="119"/>
      <c r="F16" s="119"/>
      <c r="G16" s="119"/>
      <c r="H16" s="119"/>
      <c r="I16" s="122"/>
      <c r="J16" s="119"/>
      <c r="K16" s="333"/>
      <c r="L16" s="333"/>
      <c r="M16" s="333"/>
      <c r="N16" s="333"/>
      <c r="O16" s="333"/>
      <c r="P16" s="333"/>
      <c r="Q16" s="333"/>
      <c r="R16" s="333"/>
      <c r="S16" s="119"/>
      <c r="V16" s="115">
        <v>2023</v>
      </c>
      <c r="W16" s="120"/>
      <c r="X16" s="120" t="s">
        <v>160</v>
      </c>
      <c r="Y16" s="115"/>
      <c r="Z16" s="115"/>
      <c r="IQ16" s="115"/>
    </row>
    <row r="17" spans="1:251" ht="19.5" customHeight="1">
      <c r="A17" s="121"/>
      <c r="B17" s="119"/>
      <c r="C17" s="119"/>
      <c r="D17" s="119"/>
      <c r="E17" s="119"/>
      <c r="F17" s="119"/>
      <c r="G17" s="119"/>
      <c r="H17" s="119"/>
      <c r="I17" s="122"/>
      <c r="J17" s="119"/>
      <c r="K17" s="329"/>
      <c r="L17" s="329"/>
      <c r="M17" s="329"/>
      <c r="N17" s="329"/>
      <c r="O17" s="329"/>
      <c r="P17" s="329"/>
      <c r="Q17" s="329"/>
      <c r="R17" s="329"/>
      <c r="S17" s="119"/>
      <c r="V17" s="115">
        <v>2024</v>
      </c>
      <c r="W17" s="120"/>
      <c r="X17" s="120" t="s">
        <v>161</v>
      </c>
      <c r="Y17" s="115"/>
      <c r="Z17" s="115"/>
      <c r="IQ17" s="115"/>
    </row>
    <row r="18" spans="1:251" s="119" customFormat="1" ht="19.5" customHeight="1">
      <c r="A18" s="121"/>
      <c r="I18" s="122"/>
      <c r="K18" s="329"/>
      <c r="L18" s="329"/>
      <c r="M18" s="329"/>
      <c r="N18" s="329"/>
      <c r="O18" s="329"/>
      <c r="P18" s="329"/>
      <c r="Q18" s="329"/>
      <c r="R18" s="329"/>
      <c r="V18" s="115">
        <v>2025</v>
      </c>
      <c r="W18" s="120"/>
      <c r="X18" s="120" t="s">
        <v>162</v>
      </c>
      <c r="Y18" s="115"/>
      <c r="Z18" s="115"/>
      <c r="IQ18" s="120"/>
    </row>
    <row r="19" spans="1:251" s="119" customFormat="1" ht="19.5" customHeight="1">
      <c r="A19" s="121"/>
      <c r="I19" s="122"/>
      <c r="K19" s="329"/>
      <c r="L19" s="329"/>
      <c r="M19" s="329"/>
      <c r="N19" s="329"/>
      <c r="O19" s="329"/>
      <c r="P19" s="329"/>
      <c r="Q19" s="329"/>
      <c r="R19" s="329"/>
      <c r="V19" s="115">
        <v>2026</v>
      </c>
      <c r="W19" s="120"/>
      <c r="X19" s="120" t="s">
        <v>163</v>
      </c>
      <c r="Y19" s="120"/>
      <c r="Z19" s="120"/>
      <c r="IQ19" s="120"/>
    </row>
    <row r="20" spans="1:251" s="119" customFormat="1" ht="19.5" customHeight="1">
      <c r="A20" s="121"/>
      <c r="I20" s="122"/>
      <c r="J20" s="114"/>
      <c r="K20" s="329"/>
      <c r="L20" s="329"/>
      <c r="M20" s="329"/>
      <c r="N20" s="329"/>
      <c r="O20" s="329"/>
      <c r="P20" s="329"/>
      <c r="Q20" s="329"/>
      <c r="R20" s="329"/>
      <c r="V20" s="115">
        <v>2027</v>
      </c>
      <c r="W20" s="115"/>
      <c r="X20" s="115"/>
      <c r="Y20" s="120"/>
      <c r="Z20" s="120"/>
      <c r="IQ20" s="120"/>
    </row>
    <row r="21" spans="1:251" s="119" customFormat="1" ht="19.5" customHeight="1" thickBot="1">
      <c r="A21" s="121"/>
      <c r="I21" s="122"/>
      <c r="J21" s="114"/>
      <c r="K21" s="329"/>
      <c r="L21" s="329"/>
      <c r="M21" s="329"/>
      <c r="N21" s="329"/>
      <c r="O21" s="329"/>
      <c r="P21" s="329"/>
      <c r="Q21" s="329"/>
      <c r="R21" s="329"/>
      <c r="V21" s="115">
        <v>2028</v>
      </c>
      <c r="W21" s="115"/>
      <c r="X21" s="115"/>
      <c r="Y21" s="120"/>
      <c r="Z21" s="120"/>
      <c r="IQ21" s="120"/>
    </row>
    <row r="22" spans="1:251" s="119" customFormat="1" ht="19.5" customHeight="1" thickTop="1">
      <c r="A22" s="121"/>
      <c r="B22" s="126" t="s">
        <v>164</v>
      </c>
      <c r="C22" s="334" t="s">
        <v>142</v>
      </c>
      <c r="D22" s="335"/>
      <c r="E22" s="335"/>
      <c r="F22" s="335"/>
      <c r="G22" s="335"/>
      <c r="H22" s="336"/>
      <c r="I22" s="122"/>
      <c r="J22" s="114"/>
      <c r="K22" s="329"/>
      <c r="L22" s="329"/>
      <c r="M22" s="329"/>
      <c r="N22" s="329"/>
      <c r="O22" s="329"/>
      <c r="P22" s="329"/>
      <c r="Q22" s="329"/>
      <c r="R22" s="329"/>
      <c r="V22" s="115">
        <v>2029</v>
      </c>
      <c r="W22" s="115"/>
      <c r="X22" s="115"/>
      <c r="Y22" s="120"/>
      <c r="Z22" s="120"/>
      <c r="IQ22" s="120"/>
    </row>
    <row r="23" spans="1:251" s="119" customFormat="1" ht="19.5" customHeight="1">
      <c r="A23" s="116"/>
      <c r="B23" s="127" t="s">
        <v>165</v>
      </c>
      <c r="C23" s="337" t="s">
        <v>139</v>
      </c>
      <c r="D23" s="338"/>
      <c r="E23" s="338"/>
      <c r="F23" s="338"/>
      <c r="G23" s="338"/>
      <c r="H23" s="339"/>
      <c r="I23" s="117"/>
      <c r="J23" s="114"/>
      <c r="K23" s="340"/>
      <c r="L23" s="340"/>
      <c r="M23" s="340"/>
      <c r="N23" s="340"/>
      <c r="O23" s="340"/>
      <c r="P23" s="340"/>
      <c r="Q23" s="340"/>
      <c r="R23" s="340"/>
      <c r="S23" s="114"/>
      <c r="V23" s="115">
        <v>2030</v>
      </c>
      <c r="W23" s="115"/>
      <c r="X23" s="115"/>
      <c r="Y23" s="120"/>
      <c r="Z23" s="120"/>
      <c r="IQ23" s="120"/>
    </row>
    <row r="24" spans="1:251" s="119" customFormat="1" ht="19.5" customHeight="1">
      <c r="A24" s="116"/>
      <c r="B24" s="127" t="s">
        <v>166</v>
      </c>
      <c r="C24" s="337" t="s">
        <v>141</v>
      </c>
      <c r="D24" s="338"/>
      <c r="E24" s="338"/>
      <c r="F24" s="338"/>
      <c r="G24" s="338"/>
      <c r="H24" s="339"/>
      <c r="I24" s="117"/>
      <c r="J24" s="114"/>
      <c r="K24" s="333"/>
      <c r="L24" s="333"/>
      <c r="M24" s="333"/>
      <c r="N24" s="333"/>
      <c r="O24" s="333"/>
      <c r="P24" s="333"/>
      <c r="Q24" s="333"/>
      <c r="R24" s="333"/>
      <c r="S24" s="114"/>
      <c r="V24" s="115">
        <v>2031</v>
      </c>
      <c r="W24" s="115"/>
      <c r="X24" s="115"/>
      <c r="Y24" s="120"/>
      <c r="Z24" s="120"/>
      <c r="IQ24" s="120"/>
    </row>
    <row r="25" spans="1:251" ht="19.5" customHeight="1">
      <c r="A25" s="116"/>
      <c r="B25" s="128" t="s">
        <v>167</v>
      </c>
      <c r="C25" s="341" t="s">
        <v>140</v>
      </c>
      <c r="D25" s="338"/>
      <c r="E25" s="338"/>
      <c r="F25" s="338"/>
      <c r="G25" s="338"/>
      <c r="H25" s="339"/>
      <c r="I25" s="117"/>
      <c r="K25" s="329"/>
      <c r="L25" s="329"/>
      <c r="M25" s="329"/>
      <c r="N25" s="329"/>
      <c r="O25" s="329"/>
      <c r="P25" s="329"/>
      <c r="Q25" s="329"/>
      <c r="R25" s="329"/>
      <c r="V25" s="115">
        <v>2032</v>
      </c>
      <c r="W25" s="115"/>
      <c r="X25" s="115"/>
      <c r="Y25" s="120"/>
      <c r="Z25" s="120"/>
      <c r="IQ25" s="115"/>
    </row>
    <row r="26" spans="1:251" ht="19.5" customHeight="1">
      <c r="A26" s="116"/>
      <c r="B26" s="342"/>
      <c r="C26" s="343"/>
      <c r="D26" s="343"/>
      <c r="E26" s="343"/>
      <c r="F26" s="343"/>
      <c r="G26" s="343"/>
      <c r="H26" s="344"/>
      <c r="I26" s="117"/>
      <c r="K26" s="329"/>
      <c r="L26" s="329"/>
      <c r="M26" s="329"/>
      <c r="N26" s="329"/>
      <c r="O26" s="329"/>
      <c r="P26" s="329"/>
      <c r="Q26" s="329"/>
      <c r="R26" s="329"/>
      <c r="V26" s="115">
        <v>2033</v>
      </c>
      <c r="W26" s="115"/>
      <c r="X26" s="115"/>
      <c r="Y26" s="115"/>
      <c r="Z26" s="115"/>
      <c r="IQ26" s="115"/>
    </row>
    <row r="27" spans="1:251" ht="26.25" customHeight="1">
      <c r="A27" s="116"/>
      <c r="B27" s="127" t="s">
        <v>168</v>
      </c>
      <c r="C27" s="337"/>
      <c r="D27" s="338"/>
      <c r="E27" s="338"/>
      <c r="F27" s="338"/>
      <c r="G27" s="338"/>
      <c r="H27" s="339"/>
      <c r="I27" s="117"/>
      <c r="K27" s="329"/>
      <c r="L27" s="329"/>
      <c r="M27" s="329"/>
      <c r="N27" s="329"/>
      <c r="O27" s="329"/>
      <c r="P27" s="329"/>
      <c r="Q27" s="329"/>
      <c r="R27" s="329"/>
      <c r="V27" s="115">
        <v>2034</v>
      </c>
      <c r="W27" s="115"/>
      <c r="X27" s="115"/>
      <c r="Y27" s="115"/>
      <c r="Z27" s="115"/>
      <c r="IQ27" s="115"/>
    </row>
    <row r="28" spans="1:251" ht="30" customHeight="1">
      <c r="A28" s="116"/>
      <c r="B28" s="129" t="s">
        <v>176</v>
      </c>
      <c r="C28" s="337"/>
      <c r="D28" s="338"/>
      <c r="E28" s="338"/>
      <c r="F28" s="338"/>
      <c r="G28" s="338"/>
      <c r="H28" s="339"/>
      <c r="I28" s="117"/>
      <c r="K28" s="329"/>
      <c r="L28" s="329"/>
      <c r="M28" s="329"/>
      <c r="N28" s="329"/>
      <c r="O28" s="329"/>
      <c r="P28" s="329"/>
      <c r="Q28" s="329"/>
      <c r="R28" s="329"/>
      <c r="V28" s="115">
        <v>2035</v>
      </c>
      <c r="W28" s="115"/>
      <c r="X28" s="115"/>
      <c r="Y28" s="115"/>
      <c r="Z28" s="115"/>
      <c r="IQ28" s="115"/>
    </row>
    <row r="29" spans="1:251" ht="19.5" customHeight="1" thickBot="1">
      <c r="A29" s="116"/>
      <c r="B29" s="130" t="s">
        <v>169</v>
      </c>
      <c r="C29" s="131"/>
      <c r="D29" s="132"/>
      <c r="E29" s="132"/>
      <c r="F29" s="132"/>
      <c r="G29" s="132"/>
      <c r="H29" s="133"/>
      <c r="I29" s="117"/>
      <c r="K29" s="329"/>
      <c r="L29" s="329"/>
      <c r="M29" s="329"/>
      <c r="N29" s="329"/>
      <c r="O29" s="329"/>
      <c r="P29" s="329"/>
      <c r="Q29" s="329"/>
      <c r="R29" s="329"/>
      <c r="V29" s="115">
        <v>2036</v>
      </c>
      <c r="W29" s="115"/>
      <c r="X29" s="115"/>
      <c r="Y29" s="115"/>
      <c r="Z29" s="115"/>
      <c r="IQ29" s="115"/>
    </row>
    <row r="30" spans="1:251" ht="18" customHeight="1" thickTop="1">
      <c r="A30" s="116"/>
      <c r="I30" s="117"/>
      <c r="K30" s="329"/>
      <c r="L30" s="329"/>
      <c r="M30" s="329"/>
      <c r="N30" s="329"/>
      <c r="O30" s="329"/>
      <c r="P30" s="329"/>
      <c r="Q30" s="329"/>
      <c r="R30" s="329"/>
      <c r="V30" s="115">
        <v>2037</v>
      </c>
      <c r="W30" s="115"/>
      <c r="X30" s="115"/>
      <c r="Y30" s="115"/>
      <c r="Z30" s="115"/>
      <c r="IQ30" s="115"/>
    </row>
    <row r="31" spans="1:251" ht="18" customHeight="1">
      <c r="A31" s="116"/>
      <c r="I31" s="117"/>
      <c r="K31" s="329"/>
      <c r="L31" s="329"/>
      <c r="M31" s="329"/>
      <c r="N31" s="329"/>
      <c r="O31" s="329"/>
      <c r="P31" s="329"/>
      <c r="Q31" s="329"/>
      <c r="R31" s="329"/>
      <c r="V31" s="115">
        <v>2038</v>
      </c>
      <c r="W31" s="115"/>
      <c r="X31" s="115"/>
      <c r="Y31" s="115"/>
      <c r="Z31" s="115"/>
      <c r="IQ31" s="115"/>
    </row>
    <row r="32" spans="1:251" ht="18" customHeight="1">
      <c r="A32" s="116"/>
      <c r="I32" s="117"/>
      <c r="K32" s="329"/>
      <c r="L32" s="329"/>
      <c r="M32" s="329"/>
      <c r="N32" s="329"/>
      <c r="O32" s="329"/>
      <c r="P32" s="329"/>
      <c r="Q32" s="329"/>
      <c r="R32" s="329"/>
      <c r="V32" s="115">
        <v>2039</v>
      </c>
      <c r="W32" s="115"/>
      <c r="X32" s="115"/>
      <c r="Y32" s="115"/>
      <c r="Z32" s="115"/>
      <c r="IQ32" s="115"/>
    </row>
    <row r="33" spans="1:251" ht="18" customHeight="1">
      <c r="A33" s="116"/>
      <c r="I33" s="117"/>
      <c r="K33" s="329"/>
      <c r="L33" s="329"/>
      <c r="M33" s="329"/>
      <c r="N33" s="329"/>
      <c r="O33" s="329"/>
      <c r="P33" s="329"/>
      <c r="Q33" s="329"/>
      <c r="R33" s="329"/>
      <c r="V33" s="115">
        <v>2040</v>
      </c>
      <c r="W33" s="115"/>
      <c r="X33" s="115"/>
      <c r="Y33" s="115"/>
      <c r="Z33" s="115"/>
      <c r="IQ33" s="115"/>
    </row>
    <row r="34" spans="1:251" ht="18" customHeight="1">
      <c r="A34" s="116"/>
      <c r="I34" s="117"/>
      <c r="K34" s="333"/>
      <c r="L34" s="333"/>
      <c r="M34" s="333"/>
      <c r="N34" s="333"/>
      <c r="O34" s="333"/>
      <c r="P34" s="333"/>
      <c r="Q34" s="333"/>
      <c r="R34" s="333"/>
      <c r="V34" s="115">
        <v>2041</v>
      </c>
      <c r="W34" s="115"/>
      <c r="X34" s="115"/>
      <c r="Y34" s="115"/>
      <c r="Z34" s="115"/>
      <c r="IQ34" s="115"/>
    </row>
    <row r="35" spans="1:251" ht="18" customHeight="1">
      <c r="A35" s="116"/>
      <c r="I35" s="117"/>
      <c r="K35" s="329"/>
      <c r="L35" s="329"/>
      <c r="M35" s="329"/>
      <c r="N35" s="329"/>
      <c r="O35" s="329"/>
      <c r="P35" s="329"/>
      <c r="Q35" s="329"/>
      <c r="R35" s="329"/>
      <c r="V35" s="115">
        <v>2042</v>
      </c>
      <c r="W35" s="115"/>
      <c r="X35" s="115"/>
      <c r="Y35" s="115"/>
      <c r="Z35" s="115"/>
      <c r="IQ35" s="115"/>
    </row>
    <row r="36" spans="1:251" ht="37.5" customHeight="1">
      <c r="A36" s="116"/>
      <c r="I36" s="117"/>
      <c r="K36" s="329"/>
      <c r="L36" s="329"/>
      <c r="M36" s="329"/>
      <c r="N36" s="329"/>
      <c r="O36" s="329"/>
      <c r="P36" s="329"/>
      <c r="Q36" s="329"/>
      <c r="R36" s="329"/>
      <c r="V36" s="115">
        <v>2043</v>
      </c>
      <c r="W36" s="115"/>
      <c r="X36" s="115"/>
      <c r="Y36" s="115"/>
      <c r="Z36" s="115"/>
      <c r="IQ36" s="115"/>
    </row>
    <row r="37" spans="1:251" ht="18" customHeight="1">
      <c r="A37" s="116"/>
      <c r="I37" s="117"/>
      <c r="K37" s="329"/>
      <c r="L37" s="329"/>
      <c r="M37" s="329"/>
      <c r="N37" s="329"/>
      <c r="O37" s="329"/>
      <c r="P37" s="329"/>
      <c r="Q37" s="329"/>
      <c r="R37" s="329"/>
      <c r="V37" s="115">
        <v>2044</v>
      </c>
      <c r="W37" s="115"/>
      <c r="X37" s="115"/>
      <c r="Y37" s="115"/>
      <c r="Z37" s="115"/>
      <c r="IQ37" s="115"/>
    </row>
    <row r="38" spans="1:251" ht="18" customHeight="1" thickBot="1">
      <c r="A38" s="134"/>
      <c r="B38" s="135"/>
      <c r="C38" s="135"/>
      <c r="D38" s="135"/>
      <c r="E38" s="135"/>
      <c r="F38" s="135"/>
      <c r="G38" s="135"/>
      <c r="H38" s="135"/>
      <c r="I38" s="136"/>
      <c r="K38" s="329"/>
      <c r="L38" s="329"/>
      <c r="M38" s="329"/>
      <c r="N38" s="329"/>
      <c r="O38" s="329"/>
      <c r="P38" s="329"/>
      <c r="Q38" s="329"/>
      <c r="R38" s="329"/>
      <c r="V38" s="115">
        <v>2045</v>
      </c>
      <c r="W38" s="115"/>
      <c r="X38" s="115"/>
      <c r="Y38" s="115"/>
      <c r="Z38" s="115"/>
      <c r="IQ38" s="115"/>
    </row>
    <row r="39" spans="11:251" ht="18" customHeight="1" thickTop="1">
      <c r="K39" s="345"/>
      <c r="L39" s="345"/>
      <c r="M39" s="345"/>
      <c r="N39" s="345"/>
      <c r="O39" s="345"/>
      <c r="P39" s="345"/>
      <c r="Q39" s="345"/>
      <c r="R39" s="345"/>
      <c r="V39" s="115">
        <v>2046</v>
      </c>
      <c r="W39" s="115"/>
      <c r="X39" s="115"/>
      <c r="Y39" s="115"/>
      <c r="Z39" s="115"/>
      <c r="IQ39" s="115"/>
    </row>
    <row r="40" spans="11:251" ht="18" customHeight="1">
      <c r="K40" s="345"/>
      <c r="L40" s="345"/>
      <c r="M40" s="345"/>
      <c r="N40" s="345"/>
      <c r="O40" s="345"/>
      <c r="P40" s="345"/>
      <c r="Q40" s="345"/>
      <c r="R40" s="345"/>
      <c r="V40" s="115">
        <v>2047</v>
      </c>
      <c r="W40" s="115"/>
      <c r="X40" s="115"/>
      <c r="Y40" s="115"/>
      <c r="Z40" s="115"/>
      <c r="IQ40" s="115"/>
    </row>
    <row r="41" spans="22:251" ht="18" customHeight="1">
      <c r="V41" s="115">
        <v>2048</v>
      </c>
      <c r="W41" s="115"/>
      <c r="X41" s="115"/>
      <c r="Y41" s="115"/>
      <c r="Z41" s="115"/>
      <c r="IQ41" s="115"/>
    </row>
    <row r="42" spans="11:251" ht="18" customHeight="1">
      <c r="K42" s="345"/>
      <c r="L42" s="345"/>
      <c r="M42" s="345"/>
      <c r="N42" s="345"/>
      <c r="O42" s="345"/>
      <c r="P42" s="345"/>
      <c r="Q42" s="345"/>
      <c r="R42" s="345"/>
      <c r="V42" s="115">
        <v>2049</v>
      </c>
      <c r="W42" s="115"/>
      <c r="X42" s="115"/>
      <c r="Y42" s="115"/>
      <c r="Z42" s="115"/>
      <c r="IQ42" s="115"/>
    </row>
    <row r="43" spans="11:251" ht="18" customHeight="1">
      <c r="K43" s="345"/>
      <c r="L43" s="345"/>
      <c r="M43" s="345"/>
      <c r="N43" s="345"/>
      <c r="O43" s="345"/>
      <c r="P43" s="345"/>
      <c r="Q43" s="345"/>
      <c r="R43" s="345"/>
      <c r="V43" s="115">
        <v>2050</v>
      </c>
      <c r="W43" s="115"/>
      <c r="X43" s="115"/>
      <c r="Y43" s="115"/>
      <c r="Z43" s="115"/>
      <c r="IQ43" s="115"/>
    </row>
    <row r="44" spans="11:251" ht="18" customHeight="1">
      <c r="K44" s="345"/>
      <c r="L44" s="345"/>
      <c r="M44" s="345"/>
      <c r="N44" s="345"/>
      <c r="O44" s="345"/>
      <c r="P44" s="345"/>
      <c r="Q44" s="345"/>
      <c r="R44" s="345"/>
      <c r="V44" s="115">
        <v>2051</v>
      </c>
      <c r="W44" s="115"/>
      <c r="X44" s="115"/>
      <c r="Y44" s="115"/>
      <c r="Z44" s="115"/>
      <c r="IQ44" s="115"/>
    </row>
    <row r="45" spans="11:251" ht="18" customHeight="1">
      <c r="K45" s="345"/>
      <c r="L45" s="345"/>
      <c r="M45" s="345"/>
      <c r="N45" s="345"/>
      <c r="O45" s="345"/>
      <c r="P45" s="345"/>
      <c r="Q45" s="345"/>
      <c r="R45" s="345"/>
      <c r="V45" s="115">
        <v>2052</v>
      </c>
      <c r="W45" s="115"/>
      <c r="X45" s="115"/>
      <c r="Y45" s="115"/>
      <c r="Z45" s="115"/>
      <c r="IQ45" s="115"/>
    </row>
    <row r="46" spans="11:251" ht="18" customHeight="1">
      <c r="K46" s="345"/>
      <c r="L46" s="345"/>
      <c r="M46" s="345"/>
      <c r="N46" s="345"/>
      <c r="O46" s="345"/>
      <c r="P46" s="345"/>
      <c r="Q46" s="345"/>
      <c r="R46" s="345"/>
      <c r="V46" s="115">
        <v>2053</v>
      </c>
      <c r="W46" s="115"/>
      <c r="X46" s="115"/>
      <c r="Y46" s="115"/>
      <c r="Z46" s="115"/>
      <c r="IQ46" s="115"/>
    </row>
    <row r="47" spans="11:251" ht="18" customHeight="1">
      <c r="K47" s="345"/>
      <c r="L47" s="345"/>
      <c r="M47" s="345"/>
      <c r="N47" s="345"/>
      <c r="O47" s="345"/>
      <c r="P47" s="345"/>
      <c r="Q47" s="345"/>
      <c r="R47" s="345"/>
      <c r="V47" s="115">
        <v>2054</v>
      </c>
      <c r="W47" s="115"/>
      <c r="X47" s="115"/>
      <c r="Y47" s="115"/>
      <c r="Z47" s="115"/>
      <c r="IQ47" s="115"/>
    </row>
    <row r="48" spans="11:251" ht="12.75">
      <c r="K48" s="345"/>
      <c r="L48" s="345"/>
      <c r="M48" s="345"/>
      <c r="N48" s="345"/>
      <c r="O48" s="345"/>
      <c r="P48" s="345"/>
      <c r="Q48" s="345"/>
      <c r="R48" s="345"/>
      <c r="V48" s="115">
        <v>2055</v>
      </c>
      <c r="W48" s="115"/>
      <c r="X48" s="115"/>
      <c r="Y48" s="115"/>
      <c r="Z48" s="115"/>
      <c r="IQ48" s="115"/>
    </row>
    <row r="49" spans="11:251" ht="12.75">
      <c r="K49" s="345"/>
      <c r="L49" s="345"/>
      <c r="M49" s="345"/>
      <c r="N49" s="345"/>
      <c r="O49" s="345"/>
      <c r="P49" s="345"/>
      <c r="Q49" s="345"/>
      <c r="R49" s="345"/>
      <c r="V49" s="115">
        <v>2056</v>
      </c>
      <c r="W49" s="115"/>
      <c r="X49" s="115"/>
      <c r="Y49" s="115"/>
      <c r="Z49" s="115"/>
      <c r="IQ49" s="115"/>
    </row>
    <row r="50" spans="11:251" ht="12.75">
      <c r="K50" s="137"/>
      <c r="L50" s="137"/>
      <c r="M50" s="137"/>
      <c r="N50" s="137"/>
      <c r="O50" s="137"/>
      <c r="P50" s="137"/>
      <c r="Q50" s="137"/>
      <c r="R50" s="137"/>
      <c r="V50" s="115">
        <v>2057</v>
      </c>
      <c r="W50" s="115"/>
      <c r="X50" s="115"/>
      <c r="Y50" s="115"/>
      <c r="Z50" s="115"/>
      <c r="IQ50" s="115"/>
    </row>
    <row r="51" spans="11:251" ht="12.75">
      <c r="K51" s="137"/>
      <c r="L51" s="137"/>
      <c r="M51" s="137"/>
      <c r="N51" s="137"/>
      <c r="O51" s="137"/>
      <c r="P51" s="137"/>
      <c r="Q51" s="137"/>
      <c r="R51" s="137"/>
      <c r="V51" s="115">
        <v>2058</v>
      </c>
      <c r="W51" s="115"/>
      <c r="X51" s="115"/>
      <c r="Y51" s="115"/>
      <c r="Z51" s="115"/>
      <c r="IQ51" s="115"/>
    </row>
    <row r="52" spans="11:251" ht="12.75">
      <c r="K52" s="137"/>
      <c r="L52" s="137"/>
      <c r="M52" s="137"/>
      <c r="N52" s="137"/>
      <c r="O52" s="137"/>
      <c r="P52" s="137"/>
      <c r="Q52" s="137"/>
      <c r="R52" s="137"/>
      <c r="V52" s="115">
        <v>2059</v>
      </c>
      <c r="W52" s="115"/>
      <c r="X52" s="115"/>
      <c r="Y52" s="115"/>
      <c r="Z52" s="115"/>
      <c r="IQ52" s="115"/>
    </row>
    <row r="53" spans="11:251" ht="12.75">
      <c r="K53" s="137"/>
      <c r="L53" s="137"/>
      <c r="M53" s="137"/>
      <c r="N53" s="137"/>
      <c r="O53" s="137"/>
      <c r="P53" s="137"/>
      <c r="Q53" s="137"/>
      <c r="R53" s="137"/>
      <c r="V53" s="115">
        <v>2060</v>
      </c>
      <c r="W53" s="115"/>
      <c r="X53" s="115"/>
      <c r="Y53" s="115"/>
      <c r="Z53" s="115"/>
      <c r="IQ53" s="115"/>
    </row>
    <row r="54" spans="11:251" ht="12.75">
      <c r="K54" s="137"/>
      <c r="L54" s="137"/>
      <c r="M54" s="137"/>
      <c r="N54" s="137"/>
      <c r="O54" s="137"/>
      <c r="P54" s="137"/>
      <c r="Q54" s="137"/>
      <c r="R54" s="137"/>
      <c r="V54" s="115">
        <v>2061</v>
      </c>
      <c r="W54" s="115"/>
      <c r="X54" s="115"/>
      <c r="Y54" s="115"/>
      <c r="Z54" s="115"/>
      <c r="IQ54" s="115"/>
    </row>
    <row r="55" spans="11:251" ht="12.75">
      <c r="K55" s="137"/>
      <c r="L55" s="137"/>
      <c r="M55" s="137"/>
      <c r="N55" s="137"/>
      <c r="O55" s="137"/>
      <c r="P55" s="137"/>
      <c r="Q55" s="137"/>
      <c r="R55" s="137"/>
      <c r="V55" s="115">
        <v>2062</v>
      </c>
      <c r="W55" s="115"/>
      <c r="X55" s="115"/>
      <c r="Y55" s="115"/>
      <c r="Z55" s="115"/>
      <c r="IQ55" s="115"/>
    </row>
    <row r="56" spans="11:251" ht="12.75">
      <c r="K56" s="137"/>
      <c r="L56" s="137"/>
      <c r="M56" s="137"/>
      <c r="N56" s="137"/>
      <c r="O56" s="137"/>
      <c r="P56" s="137"/>
      <c r="Q56" s="137"/>
      <c r="R56" s="137"/>
      <c r="V56" s="115">
        <v>2063</v>
      </c>
      <c r="W56" s="115"/>
      <c r="X56" s="115"/>
      <c r="Y56" s="115"/>
      <c r="Z56" s="115"/>
      <c r="IQ56" s="115"/>
    </row>
    <row r="57" spans="11:251" ht="12.75">
      <c r="K57" s="137"/>
      <c r="L57" s="137"/>
      <c r="M57" s="137"/>
      <c r="N57" s="137"/>
      <c r="O57" s="137"/>
      <c r="P57" s="137"/>
      <c r="Q57" s="137"/>
      <c r="R57" s="137"/>
      <c r="V57" s="115">
        <v>2064</v>
      </c>
      <c r="W57" s="115"/>
      <c r="X57" s="115"/>
      <c r="Y57" s="115"/>
      <c r="Z57" s="115"/>
      <c r="IQ57" s="115"/>
    </row>
    <row r="58" spans="22:251" ht="12.75">
      <c r="V58" s="115">
        <v>2065</v>
      </c>
      <c r="W58" s="115"/>
      <c r="X58" s="115"/>
      <c r="Y58" s="115"/>
      <c r="Z58" s="115"/>
      <c r="IQ58" s="115"/>
    </row>
    <row r="59" spans="22:251" ht="12.75">
      <c r="V59" s="115">
        <v>2066</v>
      </c>
      <c r="W59" s="115"/>
      <c r="X59" s="115"/>
      <c r="Y59" s="115"/>
      <c r="Z59" s="115"/>
      <c r="IQ59" s="115"/>
    </row>
    <row r="60" spans="22:251" ht="12.75">
      <c r="V60" s="115">
        <v>2067</v>
      </c>
      <c r="W60" s="115"/>
      <c r="X60" s="115"/>
      <c r="Y60" s="115"/>
      <c r="Z60" s="115"/>
      <c r="IQ60" s="115"/>
    </row>
    <row r="61" spans="22:251" ht="12.75">
      <c r="V61" s="115">
        <v>2068</v>
      </c>
      <c r="W61" s="115"/>
      <c r="X61" s="115"/>
      <c r="Y61" s="115"/>
      <c r="Z61" s="115"/>
      <c r="IQ61" s="115"/>
    </row>
    <row r="62" spans="22:251" ht="12.75">
      <c r="V62" s="115">
        <v>2069</v>
      </c>
      <c r="W62" s="115"/>
      <c r="X62" s="115"/>
      <c r="Y62" s="115"/>
      <c r="Z62" s="115"/>
      <c r="IQ62" s="115"/>
    </row>
    <row r="63" spans="22:251" ht="12.75">
      <c r="V63" s="115">
        <v>2070</v>
      </c>
      <c r="W63" s="115"/>
      <c r="X63" s="115"/>
      <c r="Y63" s="115"/>
      <c r="Z63" s="115"/>
      <c r="IQ63" s="115"/>
    </row>
    <row r="64" spans="22:251" ht="12.75">
      <c r="V64" s="115">
        <v>2071</v>
      </c>
      <c r="W64" s="115"/>
      <c r="X64" s="115"/>
      <c r="Y64" s="115"/>
      <c r="Z64" s="115"/>
      <c r="IQ64" s="115"/>
    </row>
    <row r="65" spans="22:251" ht="12.75">
      <c r="V65" s="115">
        <v>2072</v>
      </c>
      <c r="W65" s="115"/>
      <c r="X65" s="115"/>
      <c r="Y65" s="115"/>
      <c r="Z65" s="115"/>
      <c r="IQ65" s="115"/>
    </row>
    <row r="66" spans="22:251" ht="12.75">
      <c r="V66" s="115">
        <v>2073</v>
      </c>
      <c r="W66" s="115"/>
      <c r="X66" s="115"/>
      <c r="Y66" s="115"/>
      <c r="Z66" s="115"/>
      <c r="IQ66" s="115"/>
    </row>
    <row r="67" spans="22:251" ht="12.75">
      <c r="V67" s="115">
        <v>2074</v>
      </c>
      <c r="W67" s="115"/>
      <c r="X67" s="115"/>
      <c r="Y67" s="115"/>
      <c r="Z67" s="115"/>
      <c r="IQ67" s="115"/>
    </row>
    <row r="68" spans="22:251" ht="12.75">
      <c r="V68" s="115">
        <v>2075</v>
      </c>
      <c r="W68" s="115"/>
      <c r="X68" s="115"/>
      <c r="Y68" s="115"/>
      <c r="Z68" s="115"/>
      <c r="IQ68" s="115"/>
    </row>
    <row r="69" spans="22:251" ht="12.75">
      <c r="V69" s="115">
        <v>2076</v>
      </c>
      <c r="W69" s="115"/>
      <c r="X69" s="115"/>
      <c r="Y69" s="115"/>
      <c r="Z69" s="115"/>
      <c r="IQ69" s="115"/>
    </row>
    <row r="70" spans="22:251" ht="12.75">
      <c r="V70" s="115">
        <v>2077</v>
      </c>
      <c r="W70" s="115"/>
      <c r="X70" s="115"/>
      <c r="Y70" s="115"/>
      <c r="Z70" s="115"/>
      <c r="IQ70" s="115"/>
    </row>
    <row r="71" spans="22:251" ht="12.75">
      <c r="V71" s="115">
        <v>2078</v>
      </c>
      <c r="W71" s="115"/>
      <c r="X71" s="115"/>
      <c r="Y71" s="115"/>
      <c r="Z71" s="115"/>
      <c r="IQ71" s="115"/>
    </row>
    <row r="72" spans="22:251" ht="12.75">
      <c r="V72" s="115">
        <v>2079</v>
      </c>
      <c r="W72" s="115"/>
      <c r="X72" s="115"/>
      <c r="Y72" s="115"/>
      <c r="Z72" s="115"/>
      <c r="IQ72" s="115"/>
    </row>
    <row r="73" spans="22:251" ht="12.75">
      <c r="V73" s="115">
        <v>2080</v>
      </c>
      <c r="W73" s="115"/>
      <c r="X73" s="115"/>
      <c r="Y73" s="115"/>
      <c r="Z73" s="115"/>
      <c r="IQ73" s="115"/>
    </row>
    <row r="74" spans="22:251" ht="12.75">
      <c r="V74" s="115">
        <v>2081</v>
      </c>
      <c r="W74" s="115"/>
      <c r="X74" s="115"/>
      <c r="Y74" s="115"/>
      <c r="Z74" s="115"/>
      <c r="IQ74" s="115"/>
    </row>
    <row r="75" spans="22:251" ht="12.75">
      <c r="V75" s="115">
        <v>2082</v>
      </c>
      <c r="W75" s="115"/>
      <c r="X75" s="115"/>
      <c r="Y75" s="115"/>
      <c r="Z75" s="115"/>
      <c r="IQ75" s="115"/>
    </row>
    <row r="76" spans="22:251" ht="12.75">
      <c r="V76" s="115">
        <v>2083</v>
      </c>
      <c r="W76" s="115"/>
      <c r="X76" s="115"/>
      <c r="Y76" s="115"/>
      <c r="Z76" s="115"/>
      <c r="IQ76" s="115"/>
    </row>
    <row r="77" spans="22:251" ht="12.75">
      <c r="V77" s="115">
        <v>2084</v>
      </c>
      <c r="W77" s="115"/>
      <c r="X77" s="115"/>
      <c r="Y77" s="115"/>
      <c r="Z77" s="115"/>
      <c r="IQ77" s="115"/>
    </row>
    <row r="78" spans="22:251" ht="12.75">
      <c r="V78" s="115">
        <v>2085</v>
      </c>
      <c r="W78" s="115"/>
      <c r="X78" s="115"/>
      <c r="Y78" s="115"/>
      <c r="Z78" s="115"/>
      <c r="IQ78" s="115"/>
    </row>
    <row r="79" spans="22:251" ht="12.75">
      <c r="V79" s="115">
        <v>2086</v>
      </c>
      <c r="W79" s="115"/>
      <c r="X79" s="115"/>
      <c r="Y79" s="115"/>
      <c r="Z79" s="115"/>
      <c r="IQ79" s="115"/>
    </row>
    <row r="80" spans="22:251" ht="12.75">
      <c r="V80" s="115">
        <v>2087</v>
      </c>
      <c r="W80" s="115"/>
      <c r="X80" s="115"/>
      <c r="Y80" s="115"/>
      <c r="Z80" s="115"/>
      <c r="IQ80" s="115"/>
    </row>
    <row r="81" spans="22:251" ht="12.75">
      <c r="V81" s="115">
        <v>2088</v>
      </c>
      <c r="W81" s="115"/>
      <c r="X81" s="115"/>
      <c r="Y81" s="115"/>
      <c r="Z81" s="115"/>
      <c r="IQ81" s="115"/>
    </row>
    <row r="82" spans="22:251" ht="12.75">
      <c r="V82" s="115">
        <v>2089</v>
      </c>
      <c r="W82" s="115"/>
      <c r="X82" s="115"/>
      <c r="Y82" s="115"/>
      <c r="Z82" s="115"/>
      <c r="IQ82" s="115"/>
    </row>
    <row r="83" spans="22:251" ht="12.75">
      <c r="V83" s="115">
        <v>2090</v>
      </c>
      <c r="W83" s="115"/>
      <c r="X83" s="115"/>
      <c r="Y83" s="115"/>
      <c r="Z83" s="115"/>
      <c r="IQ83" s="115"/>
    </row>
    <row r="84" spans="22:251" ht="12.75">
      <c r="V84" s="115">
        <v>2091</v>
      </c>
      <c r="W84" s="115"/>
      <c r="X84" s="115"/>
      <c r="Y84" s="115"/>
      <c r="Z84" s="115"/>
      <c r="IQ84" s="115"/>
    </row>
    <row r="85" spans="22:251" ht="12.75">
      <c r="V85" s="115">
        <v>2092</v>
      </c>
      <c r="W85" s="115"/>
      <c r="X85" s="115"/>
      <c r="Y85" s="115"/>
      <c r="Z85" s="115"/>
      <c r="IQ85" s="115"/>
    </row>
    <row r="86" spans="22:251" ht="12.75">
      <c r="V86" s="115">
        <v>2093</v>
      </c>
      <c r="W86" s="115"/>
      <c r="X86" s="115"/>
      <c r="Y86" s="115"/>
      <c r="Z86" s="115"/>
      <c r="IQ86" s="115"/>
    </row>
    <row r="87" spans="22:251" ht="12.75">
      <c r="V87" s="115">
        <v>2094</v>
      </c>
      <c r="W87" s="115"/>
      <c r="X87" s="115"/>
      <c r="Y87" s="115"/>
      <c r="Z87" s="115"/>
      <c r="IQ87" s="115"/>
    </row>
    <row r="88" spans="22:251" ht="12.75">
      <c r="V88" s="115">
        <v>2095</v>
      </c>
      <c r="W88" s="115"/>
      <c r="X88" s="115"/>
      <c r="Y88" s="115"/>
      <c r="Z88" s="115"/>
      <c r="IQ88" s="115"/>
    </row>
    <row r="89" spans="22:251" ht="12.75">
      <c r="V89" s="115">
        <v>2096</v>
      </c>
      <c r="W89" s="115"/>
      <c r="X89" s="115"/>
      <c r="Y89" s="115"/>
      <c r="Z89" s="115"/>
      <c r="IQ89" s="115"/>
    </row>
    <row r="90" spans="22:251" ht="12.75">
      <c r="V90" s="115">
        <v>2097</v>
      </c>
      <c r="W90" s="115"/>
      <c r="X90" s="115"/>
      <c r="Y90" s="115"/>
      <c r="Z90" s="115"/>
      <c r="IQ90" s="115"/>
    </row>
    <row r="91" spans="22:251" ht="12.75">
      <c r="V91" s="115">
        <v>2098</v>
      </c>
      <c r="W91" s="115"/>
      <c r="X91" s="115"/>
      <c r="Y91" s="115"/>
      <c r="Z91" s="115"/>
      <c r="IQ91" s="115"/>
    </row>
    <row r="92" spans="22:251" ht="12.75">
      <c r="V92" s="115">
        <v>2099</v>
      </c>
      <c r="W92" s="115"/>
      <c r="X92" s="115"/>
      <c r="Y92" s="115"/>
      <c r="Z92" s="115"/>
      <c r="IQ92" s="115"/>
    </row>
    <row r="93" spans="22:26" ht="12.75">
      <c r="V93" s="115">
        <v>2097</v>
      </c>
      <c r="W93" s="115"/>
      <c r="X93" s="115"/>
      <c r="Y93" s="115"/>
      <c r="Z93" s="115"/>
    </row>
    <row r="94" ht="12.75">
      <c r="X94" s="115"/>
    </row>
  </sheetData>
  <mergeCells count="56">
    <mergeCell ref="K48:R48"/>
    <mergeCell ref="K49:R49"/>
    <mergeCell ref="K42:R42"/>
    <mergeCell ref="K43:R43"/>
    <mergeCell ref="K44:R44"/>
    <mergeCell ref="K45:R45"/>
    <mergeCell ref="K46:R46"/>
    <mergeCell ref="K47:R47"/>
    <mergeCell ref="K40:R40"/>
    <mergeCell ref="K29:R29"/>
    <mergeCell ref="K30:R30"/>
    <mergeCell ref="K31:R31"/>
    <mergeCell ref="K32:R32"/>
    <mergeCell ref="K33:R33"/>
    <mergeCell ref="K34:R34"/>
    <mergeCell ref="K35:R35"/>
    <mergeCell ref="K36:R36"/>
    <mergeCell ref="K37:R37"/>
    <mergeCell ref="K38:R38"/>
    <mergeCell ref="K39:R39"/>
    <mergeCell ref="B26:H26"/>
    <mergeCell ref="K26:R26"/>
    <mergeCell ref="C27:H27"/>
    <mergeCell ref="K27:R27"/>
    <mergeCell ref="C28:H28"/>
    <mergeCell ref="K28:R28"/>
    <mergeCell ref="C23:H23"/>
    <mergeCell ref="K23:R23"/>
    <mergeCell ref="C24:H24"/>
    <mergeCell ref="K24:R24"/>
    <mergeCell ref="C25:H25"/>
    <mergeCell ref="K25:R25"/>
    <mergeCell ref="K18:R18"/>
    <mergeCell ref="K19:R19"/>
    <mergeCell ref="K20:R20"/>
    <mergeCell ref="K21:R21"/>
    <mergeCell ref="C22:H22"/>
    <mergeCell ref="K22:R22"/>
    <mergeCell ref="K17:R17"/>
    <mergeCell ref="K7:R7"/>
    <mergeCell ref="K8:Q8"/>
    <mergeCell ref="A9:I10"/>
    <mergeCell ref="K9:R9"/>
    <mergeCell ref="K10:R10"/>
    <mergeCell ref="K11:R11"/>
    <mergeCell ref="K12:R12"/>
    <mergeCell ref="K13:R13"/>
    <mergeCell ref="K14:R14"/>
    <mergeCell ref="K15:R15"/>
    <mergeCell ref="K16:R16"/>
    <mergeCell ref="K6:R6"/>
    <mergeCell ref="A1:I1"/>
    <mergeCell ref="J1:S1"/>
    <mergeCell ref="K3:R3"/>
    <mergeCell ref="K4:R4"/>
    <mergeCell ref="K5:R5"/>
  </mergeCells>
  <dataValidations count="44">
    <dataValidation type="list" allowBlank="1" showInputMessage="1" showErrorMessage="1" sqref="C22:H22 IY22:JD22 SU22:SZ22 ACQ22:ACV22 AMM22:AMR22 AWI22:AWN22 BGE22:BGJ22 BQA22:BQF22 BZW22:CAB22 CJS22:CJX22 CTO22:CTT22 DDK22:DDP22 DNG22:DNL22 DXC22:DXH22 EGY22:EHD22 EQU22:EQZ22 FAQ22:FAV22 FKM22:FKR22 FUI22:FUN22 GEE22:GEJ22 GOA22:GOF22 GXW22:GYB22 HHS22:HHX22 HRO22:HRT22 IBK22:IBP22 ILG22:ILL22 IVC22:IVH22 JEY22:JFD22 JOU22:JOZ22 JYQ22:JYV22 KIM22:KIR22 KSI22:KSN22 LCE22:LCJ22 LMA22:LMF22 LVW22:LWB22 MFS22:MFX22 MPO22:MPT22 MZK22:MZP22 NJG22:NJL22 NTC22:NTH22 OCY22:ODD22 OMU22:OMZ22 OWQ22:OWV22 PGM22:PGR22 PQI22:PQN22 QAE22:QAJ22 QKA22:QKF22 QTW22:QUB22 RDS22:RDX22 RNO22:RNT22 RXK22:RXP22 SHG22:SHL22 SRC22:SRH22 TAY22:TBD22 TKU22:TKZ22 TUQ22:TUV22 UEM22:UER22 UOI22:UON22 UYE22:UYJ22 VIA22:VIF22 VRW22:VSB22 WBS22:WBX22 WLO22:WLT22 WVK22:WVP22 C65558:H65558 IY65558:JD65558 SU65558:SZ65558 ACQ65558:ACV65558 AMM65558:AMR65558 AWI65558:AWN65558 BGE65558:BGJ65558 BQA65558:BQF65558 BZW65558:CAB65558 CJS65558:CJX65558 CTO65558:CTT65558 DDK65558:DDP65558 DNG65558:DNL65558 DXC65558:DXH65558 EGY65558:EHD65558 EQU65558:EQZ65558 FAQ65558:FAV65558 FKM65558:FKR65558 FUI65558:FUN65558 GEE65558:GEJ65558 GOA65558:GOF65558 GXW65558:GYB65558 HHS65558:HHX65558 HRO65558:HRT65558 IBK65558:IBP65558 ILG65558:ILL65558 IVC65558:IVH65558 JEY65558:JFD65558 JOU65558:JOZ65558 JYQ65558:JYV65558 KIM65558:KIR65558 KSI65558:KSN65558 LCE65558:LCJ65558 LMA65558:LMF65558 LVW65558:LWB65558 MFS65558:MFX65558">
      <formula1>$X$3:$X$30</formula1>
    </dataValidation>
    <dataValidation type="list" allowBlank="1" showInputMessage="1" showErrorMessage="1" sqref="MPO65558:MPT65558 MZK65558:MZP65558 NJG65558:NJL65558 NTC65558:NTH65558 OCY65558:ODD65558 OMU65558:OMZ65558 OWQ65558:OWV65558 PGM65558:PGR65558 PQI65558:PQN65558 QAE65558:QAJ65558 QKA65558:QKF65558 QTW65558:QUB65558 RDS65558:RDX65558 RNO65558:RNT65558 RXK65558:RXP65558 SHG65558:SHL65558 SRC65558:SRH65558 TAY65558:TBD65558 TKU65558:TKZ65558 TUQ65558:TUV65558 UEM65558:UER65558 UOI65558:UON65558 UYE65558:UYJ65558 VIA65558:VIF65558 VRW65558:VSB65558 WBS65558:WBX65558 WLO65558:WLT65558 WVK65558:WVP65558 C131094:H131094 IY131094:JD131094 SU131094:SZ131094 ACQ131094:ACV131094 AMM131094:AMR131094 AWI131094:AWN131094 BGE131094:BGJ131094 BQA131094:BQF131094 BZW131094:CAB131094 CJS131094:CJX131094 CTO131094:CTT131094 DDK131094:DDP131094 DNG131094:DNL131094 DXC131094:DXH131094 EGY131094:EHD131094 EQU131094:EQZ131094 FAQ131094:FAV131094 FKM131094:FKR131094 FUI131094:FUN131094 GEE131094:GEJ131094 GOA131094:GOF131094 GXW131094:GYB131094 HHS131094:HHX131094 HRO131094:HRT131094 IBK131094:IBP131094 ILG131094:ILL131094 IVC131094:IVH131094 JEY131094:JFD131094 JOU131094:JOZ131094 JYQ131094:JYV131094 KIM131094:KIR131094 KSI131094:KSN131094 LCE131094:LCJ131094 LMA131094:LMF131094 LVW131094:LWB131094 MFS131094:MFX131094 MPO131094:MPT131094 MZK131094:MZP131094 NJG131094:NJL131094 NTC131094:NTH131094 OCY131094:ODD131094 OMU131094:OMZ131094 OWQ131094:OWV131094 PGM131094:PGR131094 PQI131094:PQN131094 QAE131094:QAJ131094 QKA131094:QKF131094 QTW131094:QUB131094 RDS131094:RDX131094 RNO131094:RNT131094 RXK131094:RXP131094 SHG131094:SHL131094 SRC131094:SRH131094 TAY131094:TBD131094 TKU131094:TKZ131094 TUQ131094:TUV131094 UEM131094:UER131094 UOI131094:UON131094 UYE131094:UYJ131094 VIA131094:VIF131094 VRW131094:VSB131094 WBS131094:WBX131094 WLO131094:WLT131094 WVK131094:WVP131094 C196630:H196630 IY196630:JD196630 SU196630:SZ196630 ACQ196630:ACV196630 AMM196630:AMR196630 AWI196630:AWN196630 BGE196630:BGJ196630 BQA196630:BQF196630">
      <formula1>$X$3:$X$30</formula1>
    </dataValidation>
    <dataValidation type="list" allowBlank="1" showInputMessage="1" showErrorMessage="1" sqref="BZW196630:CAB196630 CJS196630:CJX196630 CTO196630:CTT196630 DDK196630:DDP196630 DNG196630:DNL196630 DXC196630:DXH196630 EGY196630:EHD196630 EQU196630:EQZ196630 FAQ196630:FAV196630 FKM196630:FKR196630 FUI196630:FUN196630 GEE196630:GEJ196630 GOA196630:GOF196630 GXW196630:GYB196630 HHS196630:HHX196630 HRO196630:HRT196630 IBK196630:IBP196630 ILG196630:ILL196630 IVC196630:IVH196630 JEY196630:JFD196630 JOU196630:JOZ196630 JYQ196630:JYV196630 KIM196630:KIR196630 KSI196630:KSN196630 LCE196630:LCJ196630 LMA196630:LMF196630 LVW196630:LWB196630 MFS196630:MFX196630 MPO196630:MPT196630 MZK196630:MZP196630 NJG196630:NJL196630 NTC196630:NTH196630 OCY196630:ODD196630 OMU196630:OMZ196630 OWQ196630:OWV196630 PGM196630:PGR196630 PQI196630:PQN196630 QAE196630:QAJ196630 QKA196630:QKF196630 QTW196630:QUB196630 RDS196630:RDX196630 RNO196630:RNT196630 RXK196630:RXP196630 SHG196630:SHL196630 SRC196630:SRH196630 TAY196630:TBD196630 TKU196630:TKZ196630 TUQ196630:TUV196630 UEM196630:UER196630 UOI196630:UON196630 UYE196630:UYJ196630 VIA196630:VIF196630 VRW196630:VSB196630 WBS196630:WBX196630 WLO196630:WLT196630 WVK196630:WVP196630 C262166:H262166 IY262166:JD262166 SU262166:SZ262166 ACQ262166:ACV262166 AMM262166:AMR262166 AWI262166:AWN262166 BGE262166:BGJ262166 BQA262166:BQF262166 BZW262166:CAB262166 CJS262166:CJX262166 CTO262166:CTT262166 DDK262166:DDP262166 DNG262166:DNL262166 DXC262166:DXH262166 EGY262166:EHD262166 EQU262166:EQZ262166 FAQ262166:FAV262166 FKM262166:FKR262166 FUI262166:FUN262166 GEE262166:GEJ262166 GOA262166:GOF262166 GXW262166:GYB262166 HHS262166:HHX262166 HRO262166:HRT262166 IBK262166:IBP262166 ILG262166:ILL262166 IVC262166:IVH262166 JEY262166:JFD262166 JOU262166:JOZ262166 JYQ262166:JYV262166 KIM262166:KIR262166 KSI262166:KSN262166 LCE262166:LCJ262166 LMA262166:LMF262166 LVW262166:LWB262166 MFS262166:MFX262166 MPO262166:MPT262166 MZK262166:MZP262166 NJG262166:NJL262166 NTC262166:NTH262166 OCY262166:ODD262166 OMU262166:OMZ262166 OWQ262166:OWV262166 PGM262166:PGR262166">
      <formula1>$X$3:$X$30</formula1>
    </dataValidation>
    <dataValidation type="list" allowBlank="1" showInputMessage="1" showErrorMessage="1" sqref="PQI262166:PQN262166 QAE262166:QAJ262166 QKA262166:QKF262166 QTW262166:QUB262166 RDS262166:RDX262166 RNO262166:RNT262166 RXK262166:RXP262166 SHG262166:SHL262166 SRC262166:SRH262166 TAY262166:TBD262166 TKU262166:TKZ262166 TUQ262166:TUV262166 UEM262166:UER262166 UOI262166:UON262166 UYE262166:UYJ262166 VIA262166:VIF262166 VRW262166:VSB262166 WBS262166:WBX262166 WLO262166:WLT262166 WVK262166:WVP262166 C327702:H327702 IY327702:JD327702 SU327702:SZ327702 ACQ327702:ACV327702 AMM327702:AMR327702 AWI327702:AWN327702 BGE327702:BGJ327702 BQA327702:BQF327702 BZW327702:CAB327702 CJS327702:CJX327702 CTO327702:CTT327702 DDK327702:DDP327702 DNG327702:DNL327702 DXC327702:DXH327702 EGY327702:EHD327702 EQU327702:EQZ327702 FAQ327702:FAV327702 FKM327702:FKR327702 FUI327702:FUN327702 GEE327702:GEJ327702 GOA327702:GOF327702 GXW327702:GYB327702 HHS327702:HHX327702 HRO327702:HRT327702 IBK327702:IBP327702 ILG327702:ILL327702 IVC327702:IVH327702 JEY327702:JFD327702 JOU327702:JOZ327702 JYQ327702:JYV327702 KIM327702:KIR327702 KSI327702:KSN327702 LCE327702:LCJ327702 LMA327702:LMF327702 LVW327702:LWB327702 MFS327702:MFX327702 MPO327702:MPT327702 MZK327702:MZP327702 NJG327702:NJL327702 NTC327702:NTH327702 OCY327702:ODD327702 OMU327702:OMZ327702 OWQ327702:OWV327702 PGM327702:PGR327702 PQI327702:PQN327702 QAE327702:QAJ327702 QKA327702:QKF327702 QTW327702:QUB327702 RDS327702:RDX327702 RNO327702:RNT327702 RXK327702:RXP327702 SHG327702:SHL327702 SRC327702:SRH327702 TAY327702:TBD327702 TKU327702:TKZ327702 TUQ327702:TUV327702 UEM327702:UER327702 UOI327702:UON327702 UYE327702:UYJ327702 VIA327702:VIF327702 VRW327702:VSB327702 WBS327702:WBX327702 WLO327702:WLT327702 WVK327702:WVP327702 C393238:H393238 IY393238:JD393238 SU393238:SZ393238 ACQ393238:ACV393238 AMM393238:AMR393238 AWI393238:AWN393238 BGE393238:BGJ393238 BQA393238:BQF393238 BZW393238:CAB393238 CJS393238:CJX393238 CTO393238:CTT393238 DDK393238:DDP393238 DNG393238:DNL393238 DXC393238:DXH393238 EGY393238:EHD393238 EQU393238:EQZ393238">
      <formula1>$X$3:$X$30</formula1>
    </dataValidation>
    <dataValidation type="list" allowBlank="1" showInputMessage="1" showErrorMessage="1" sqref="FAQ393238:FAV393238 FKM393238:FKR393238 FUI393238:FUN393238 GEE393238:GEJ393238 GOA393238:GOF393238 GXW393238:GYB393238 HHS393238:HHX393238 HRO393238:HRT393238 IBK393238:IBP393238 ILG393238:ILL393238 IVC393238:IVH393238 JEY393238:JFD393238 JOU393238:JOZ393238 JYQ393238:JYV393238 KIM393238:KIR393238 KSI393238:KSN393238 LCE393238:LCJ393238 LMA393238:LMF393238 LVW393238:LWB393238 MFS393238:MFX393238 MPO393238:MPT393238 MZK393238:MZP393238 NJG393238:NJL393238 NTC393238:NTH393238 OCY393238:ODD393238 OMU393238:OMZ393238 OWQ393238:OWV393238 PGM393238:PGR393238 PQI393238:PQN393238 QAE393238:QAJ393238 QKA393238:QKF393238 QTW393238:QUB393238 RDS393238:RDX393238 RNO393238:RNT393238 RXK393238:RXP393238 SHG393238:SHL393238 SRC393238:SRH393238 TAY393238:TBD393238 TKU393238:TKZ393238 TUQ393238:TUV393238 UEM393238:UER393238 UOI393238:UON393238 UYE393238:UYJ393238 VIA393238:VIF393238 VRW393238:VSB393238 WBS393238:WBX393238 WLO393238:WLT393238 WVK393238:WVP393238 C458774:H458774 IY458774:JD458774 SU458774:SZ458774 ACQ458774:ACV458774 AMM458774:AMR458774 AWI458774:AWN458774 BGE458774:BGJ458774 BQA458774:BQF458774 BZW458774:CAB458774 CJS458774:CJX458774 CTO458774:CTT458774 DDK458774:DDP458774 DNG458774:DNL458774 DXC458774:DXH458774 EGY458774:EHD458774 EQU458774:EQZ458774 FAQ458774:FAV458774 FKM458774:FKR458774 FUI458774:FUN458774 GEE458774:GEJ458774 GOA458774:GOF458774 GXW458774:GYB458774 HHS458774:HHX458774 HRO458774:HRT458774 IBK458774:IBP458774 ILG458774:ILL458774 IVC458774:IVH458774 JEY458774:JFD458774 JOU458774:JOZ458774 JYQ458774:JYV458774 KIM458774:KIR458774 KSI458774:KSN458774 LCE458774:LCJ458774 LMA458774:LMF458774 LVW458774:LWB458774 MFS458774:MFX458774 MPO458774:MPT458774 MZK458774:MZP458774 NJG458774:NJL458774 NTC458774:NTH458774 OCY458774:ODD458774 OMU458774:OMZ458774 OWQ458774:OWV458774 PGM458774:PGR458774 PQI458774:PQN458774 QAE458774:QAJ458774 QKA458774:QKF458774 QTW458774:QUB458774 RDS458774:RDX458774 RNO458774:RNT458774 RXK458774:RXP458774 SHG458774:SHL458774">
      <formula1>$X$3:$X$30</formula1>
    </dataValidation>
    <dataValidation type="list" allowBlank="1" showInputMessage="1" showErrorMessage="1" sqref="SRC458774:SRH458774 TAY458774:TBD458774 TKU458774:TKZ458774 TUQ458774:TUV458774 UEM458774:UER458774 UOI458774:UON458774 UYE458774:UYJ458774 VIA458774:VIF458774 VRW458774:VSB458774 WBS458774:WBX458774 WLO458774:WLT458774 WVK458774:WVP458774 C524310:H524310 IY524310:JD524310 SU524310:SZ524310 ACQ524310:ACV524310 AMM524310:AMR524310 AWI524310:AWN524310 BGE524310:BGJ524310 BQA524310:BQF524310 BZW524310:CAB524310 CJS524310:CJX524310 CTO524310:CTT524310 DDK524310:DDP524310 DNG524310:DNL524310 DXC524310:DXH524310 EGY524310:EHD524310 EQU524310:EQZ524310 FAQ524310:FAV524310 FKM524310:FKR524310 FUI524310:FUN524310 GEE524310:GEJ524310 GOA524310:GOF524310 GXW524310:GYB524310 HHS524310:HHX524310 HRO524310:HRT524310 IBK524310:IBP524310 ILG524310:ILL524310 IVC524310:IVH524310 JEY524310:JFD524310 JOU524310:JOZ524310 JYQ524310:JYV524310 KIM524310:KIR524310 KSI524310:KSN524310 LCE524310:LCJ524310 LMA524310:LMF524310 LVW524310:LWB524310 MFS524310:MFX524310 MPO524310:MPT524310 MZK524310:MZP524310 NJG524310:NJL524310 NTC524310:NTH524310 OCY524310:ODD524310 OMU524310:OMZ524310 OWQ524310:OWV524310 PGM524310:PGR524310 PQI524310:PQN524310 QAE524310:QAJ524310 QKA524310:QKF524310 QTW524310:QUB524310 RDS524310:RDX524310 RNO524310:RNT524310 RXK524310:RXP524310 SHG524310:SHL524310 SRC524310:SRH524310 TAY524310:TBD524310 TKU524310:TKZ524310 TUQ524310:TUV524310 UEM524310:UER524310 UOI524310:UON524310 UYE524310:UYJ524310 VIA524310:VIF524310 VRW524310:VSB524310 WBS524310:WBX524310 WLO524310:WLT524310 WVK524310:WVP524310 C589846:H589846 IY589846:JD589846 SU589846:SZ589846 ACQ589846:ACV589846 AMM589846:AMR589846 AWI589846:AWN589846 BGE589846:BGJ589846 BQA589846:BQF589846 BZW589846:CAB589846 CJS589846:CJX589846 CTO589846:CTT589846 DDK589846:DDP589846 DNG589846:DNL589846 DXC589846:DXH589846 EGY589846:EHD589846 EQU589846:EQZ589846 FAQ589846:FAV589846 FKM589846:FKR589846 FUI589846:FUN589846 GEE589846:GEJ589846 GOA589846:GOF589846 GXW589846:GYB589846 HHS589846:HHX589846 HRO589846:HRT589846">
      <formula1>$X$3:$X$30</formula1>
    </dataValidation>
    <dataValidation type="list" allowBlank="1" showInputMessage="1" showErrorMessage="1" sqref="IBK589846:IBP589846 ILG589846:ILL589846 IVC589846:IVH589846 JEY589846:JFD589846 JOU589846:JOZ589846 JYQ589846:JYV589846 KIM589846:KIR589846 KSI589846:KSN589846 LCE589846:LCJ589846 LMA589846:LMF589846 LVW589846:LWB589846 MFS589846:MFX589846 MPO589846:MPT589846 MZK589846:MZP589846 NJG589846:NJL589846 NTC589846:NTH589846 OCY589846:ODD589846 OMU589846:OMZ589846 OWQ589846:OWV589846 PGM589846:PGR589846 PQI589846:PQN589846 QAE589846:QAJ589846 QKA589846:QKF589846 QTW589846:QUB589846 RDS589846:RDX589846 RNO589846:RNT589846 RXK589846:RXP589846 SHG589846:SHL589846 SRC589846:SRH589846 TAY589846:TBD589846 TKU589846:TKZ589846 TUQ589846:TUV589846 UEM589846:UER589846 UOI589846:UON589846 UYE589846:UYJ589846 VIA589846:VIF589846 VRW589846:VSB589846 WBS589846:WBX589846 WLO589846:WLT589846 WVK589846:WVP589846 C655382:H655382 IY655382:JD655382 SU655382:SZ655382 ACQ655382:ACV655382 AMM655382:AMR655382 AWI655382:AWN655382 BGE655382:BGJ655382 BQA655382:BQF655382 BZW655382:CAB655382 CJS655382:CJX655382 CTO655382:CTT655382 DDK655382:DDP655382 DNG655382:DNL655382 DXC655382:DXH655382 EGY655382:EHD655382 EQU655382:EQZ655382 FAQ655382:FAV655382 FKM655382:FKR655382 FUI655382:FUN655382 GEE655382:GEJ655382 GOA655382:GOF655382 GXW655382:GYB655382 HHS655382:HHX655382 HRO655382:HRT655382 IBK655382:IBP655382 ILG655382:ILL655382 IVC655382:IVH655382 JEY655382:JFD655382 JOU655382:JOZ655382 JYQ655382:JYV655382 KIM655382:KIR655382 KSI655382:KSN655382 LCE655382:LCJ655382 LMA655382:LMF655382 LVW655382:LWB655382 MFS655382:MFX655382 MPO655382:MPT655382 MZK655382:MZP655382 NJG655382:NJL655382 NTC655382:NTH655382 OCY655382:ODD655382 OMU655382:OMZ655382 OWQ655382:OWV655382 PGM655382:PGR655382 PQI655382:PQN655382 QAE655382:QAJ655382 QKA655382:QKF655382 QTW655382:QUB655382 RDS655382:RDX655382 RNO655382:RNT655382 RXK655382:RXP655382 SHG655382:SHL655382 SRC655382:SRH655382 TAY655382:TBD655382 TKU655382:TKZ655382 TUQ655382:TUV655382 UEM655382:UER655382 UOI655382:UON655382 UYE655382:UYJ655382 VIA655382:VIF655382">
      <formula1>$X$3:$X$30</formula1>
    </dataValidation>
    <dataValidation type="list" allowBlank="1" showInputMessage="1" showErrorMessage="1" sqref="VRW655382:VSB655382 WBS655382:WBX655382 WLO655382:WLT655382 WVK655382:WVP655382 C720918:H720918 IY720918:JD720918 SU720918:SZ720918 ACQ720918:ACV720918 AMM720918:AMR720918 AWI720918:AWN720918 BGE720918:BGJ720918 BQA720918:BQF720918 BZW720918:CAB720918 CJS720918:CJX720918 CTO720918:CTT720918 DDK720918:DDP720918 DNG720918:DNL720918 DXC720918:DXH720918 EGY720918:EHD720918 EQU720918:EQZ720918 FAQ720918:FAV720918 FKM720918:FKR720918 FUI720918:FUN720918 GEE720918:GEJ720918 GOA720918:GOF720918 GXW720918:GYB720918 HHS720918:HHX720918 HRO720918:HRT720918 IBK720918:IBP720918 ILG720918:ILL720918 IVC720918:IVH720918 JEY720918:JFD720918 JOU720918:JOZ720918 JYQ720918:JYV720918 KIM720918:KIR720918 KSI720918:KSN720918 LCE720918:LCJ720918 LMA720918:LMF720918 LVW720918:LWB720918 MFS720918:MFX720918 MPO720918:MPT720918 MZK720918:MZP720918 NJG720918:NJL720918 NTC720918:NTH720918 OCY720918:ODD720918 OMU720918:OMZ720918 OWQ720918:OWV720918 PGM720918:PGR720918 PQI720918:PQN720918 QAE720918:QAJ720918 QKA720918:QKF720918 QTW720918:QUB720918 RDS720918:RDX720918 RNO720918:RNT720918 RXK720918:RXP720918 SHG720918:SHL720918 SRC720918:SRH720918 TAY720918:TBD720918 TKU720918:TKZ720918 TUQ720918:TUV720918 UEM720918:UER720918 UOI720918:UON720918 UYE720918:UYJ720918 VIA720918:VIF720918 VRW720918:VSB720918 WBS720918:WBX720918 WLO720918:WLT720918 WVK720918:WVP720918 C786454:H786454 IY786454:JD786454 SU786454:SZ786454 ACQ786454:ACV786454 AMM786454:AMR786454 AWI786454:AWN786454 BGE786454:BGJ786454 BQA786454:BQF786454 BZW786454:CAB786454 CJS786454:CJX786454 CTO786454:CTT786454 DDK786454:DDP786454 DNG786454:DNL786454 DXC786454:DXH786454 EGY786454:EHD786454 EQU786454:EQZ786454 FAQ786454:FAV786454 FKM786454:FKR786454 FUI786454:FUN786454 GEE786454:GEJ786454 GOA786454:GOF786454 GXW786454:GYB786454 HHS786454:HHX786454 HRO786454:HRT786454 IBK786454:IBP786454 ILG786454:ILL786454 IVC786454:IVH786454 JEY786454:JFD786454 JOU786454:JOZ786454 JYQ786454:JYV786454 KIM786454:KIR786454 KSI786454:KSN786454">
      <formula1>$X$3:$X$30</formula1>
    </dataValidation>
    <dataValidation type="list" allowBlank="1" showInputMessage="1" showErrorMessage="1" sqref="LCE786454:LCJ786454 LMA786454:LMF786454 LVW786454:LWB786454 MFS786454:MFX786454 MPO786454:MPT786454 MZK786454:MZP786454 NJG786454:NJL786454 NTC786454:NTH786454 OCY786454:ODD786454 OMU786454:OMZ786454 OWQ786454:OWV786454 PGM786454:PGR786454 PQI786454:PQN786454 QAE786454:QAJ786454 QKA786454:QKF786454 QTW786454:QUB786454 RDS786454:RDX786454 RNO786454:RNT786454 RXK786454:RXP786454 SHG786454:SHL786454 SRC786454:SRH786454 TAY786454:TBD786454 TKU786454:TKZ786454 TUQ786454:TUV786454 UEM786454:UER786454 UOI786454:UON786454 UYE786454:UYJ786454 VIA786454:VIF786454 VRW786454:VSB786454 WBS786454:WBX786454 WLO786454:WLT786454 WVK786454:WVP786454 C851990:H851990 IY851990:JD851990 SU851990:SZ851990 ACQ851990:ACV851990 AMM851990:AMR851990 AWI851990:AWN851990 BGE851990:BGJ851990 BQA851990:BQF851990 BZW851990:CAB851990 CJS851990:CJX851990 CTO851990:CTT851990 DDK851990:DDP851990 DNG851990:DNL851990 DXC851990:DXH851990 EGY851990:EHD851990 EQU851990:EQZ851990 FAQ851990:FAV851990 FKM851990:FKR851990 FUI851990:FUN851990 GEE851990:GEJ851990 GOA851990:GOF851990 GXW851990:GYB851990 HHS851990:HHX851990 HRO851990:HRT851990 IBK851990:IBP851990 ILG851990:ILL851990 IVC851990:IVH851990 JEY851990:JFD851990 JOU851990:JOZ851990 JYQ851990:JYV851990 KIM851990:KIR851990 KSI851990:KSN851990 LCE851990:LCJ851990 LMA851990:LMF851990 LVW851990:LWB851990 MFS851990:MFX851990 MPO851990:MPT851990 MZK851990:MZP851990 NJG851990:NJL851990 NTC851990:NTH851990 OCY851990:ODD851990 OMU851990:OMZ851990 OWQ851990:OWV851990 PGM851990:PGR851990 PQI851990:PQN851990 QAE851990:QAJ851990 QKA851990:QKF851990 QTW851990:QUB851990 RDS851990:RDX851990 RNO851990:RNT851990 RXK851990:RXP851990 SHG851990:SHL851990 SRC851990:SRH851990 TAY851990:TBD851990 TKU851990:TKZ851990 TUQ851990:TUV851990 UEM851990:UER851990 UOI851990:UON851990 UYE851990:UYJ851990 VIA851990:VIF851990 VRW851990:VSB851990 WBS851990:WBX851990 WLO851990:WLT851990 WVK851990:WVP851990 C917526:H917526 IY917526:JD917526 SU917526:SZ917526 ACQ917526:ACV917526">
      <formula1>$X$3:$X$30</formula1>
    </dataValidation>
    <dataValidation type="list" allowBlank="1" showInputMessage="1" showErrorMessage="1" sqref="AMM917526:AMR917526 AWI917526:AWN917526 BGE917526:BGJ917526 BQA917526:BQF917526 BZW917526:CAB917526 CJS917526:CJX917526 CTO917526:CTT917526 DDK917526:DDP917526 DNG917526:DNL917526 DXC917526:DXH917526 EGY917526:EHD917526 EQU917526:EQZ917526 FAQ917526:FAV917526 FKM917526:FKR917526 FUI917526:FUN917526 GEE917526:GEJ917526 GOA917526:GOF917526 GXW917526:GYB917526 HHS917526:HHX917526 HRO917526:HRT917526 IBK917526:IBP917526 ILG917526:ILL917526 IVC917526:IVH917526 JEY917526:JFD917526 JOU917526:JOZ917526 JYQ917526:JYV917526 KIM917526:KIR917526 KSI917526:KSN917526 LCE917526:LCJ917526 LMA917526:LMF917526 LVW917526:LWB917526 MFS917526:MFX917526 MPO917526:MPT917526 MZK917526:MZP917526 NJG917526:NJL917526 NTC917526:NTH917526 OCY917526:ODD917526 OMU917526:OMZ917526 OWQ917526:OWV917526 PGM917526:PGR917526 PQI917526:PQN917526 QAE917526:QAJ917526 QKA917526:QKF917526 QTW917526:QUB917526 RDS917526:RDX917526 RNO917526:RNT917526 RXK917526:RXP917526 SHG917526:SHL917526 SRC917526:SRH917526 TAY917526:TBD917526 TKU917526:TKZ917526 TUQ917526:TUV917526 UEM917526:UER917526 UOI917526:UON917526 UYE917526:UYJ917526 VIA917526:VIF917526 VRW917526:VSB917526 WBS917526:WBX917526 WLO917526:WLT917526 WVK917526:WVP917526 C983062:H983062 IY983062:JD983062 SU983062:SZ983062 ACQ983062:ACV983062 AMM983062:AMR983062 AWI983062:AWN983062 BGE983062:BGJ983062 BQA983062:BQF983062 BZW983062:CAB983062 CJS983062:CJX983062 CTO983062:CTT983062 DDK983062:DDP983062 DNG983062:DNL983062 DXC983062:DXH983062 EGY983062:EHD983062 EQU983062:EQZ983062 FAQ983062:FAV983062 FKM983062:FKR983062 FUI983062:FUN983062 GEE983062:GEJ983062 GOA983062:GOF983062 GXW983062:GYB983062 HHS983062:HHX983062 HRO983062:HRT983062 IBK983062:IBP983062 ILG983062:ILL983062 IVC983062:IVH983062 JEY983062:JFD983062 JOU983062:JOZ983062 JYQ983062:JYV983062 KIM983062:KIR983062 KSI983062:KSN983062 LCE983062:LCJ983062 LMA983062:LMF983062 LVW983062:LWB983062 MFS983062:MFX983062 MPO983062:MPT983062 MZK983062:MZP983062 NJG983062:NJL983062 NTC983062:NTH983062">
      <formula1>$X$3:$X$30</formula1>
    </dataValidation>
    <dataValidation type="list" allowBlank="1" showInputMessage="1" showErrorMessage="1" sqref="OCY983062:ODD983062 OMU983062:OMZ983062 OWQ983062:OWV983062 PGM983062:PGR983062 PQI983062:PQN983062 QAE983062:QAJ983062 QKA983062:QKF983062 QTW983062:QUB983062 RDS983062:RDX983062 RNO983062:RNT983062 RXK983062:RXP983062 SHG983062:SHL983062 SRC983062:SRH983062 TAY983062:TBD983062 TKU983062:TKZ983062 TUQ983062:TUV983062 UEM983062:UER983062 UOI983062:UON983062 UYE983062:UYJ983062 VIA983062:VIF983062 VRW983062:VSB983062 WBS983062:WBX983062 WLO983062:WLT983062 WVK983062:WVP983062">
      <formula1>$X$3:$X$30</formula1>
    </dataValidation>
    <dataValidation type="list" allowBlank="1" showInputMessage="1" showErrorMessage="1" sqref="C23:H23 IY23:JD23 SU23:SZ23 ACQ23:ACV23 AMM23:AMR23 AWI23:AWN23 BGE23:BGJ23 BQA23:BQF23 BZW23:CAB23 CJS23:CJX23 CTO23:CTT23 DDK23:DDP23 DNG23:DNL23 DXC23:DXH23 EGY23:EHD23 EQU23:EQZ23 FAQ23:FAV23 FKM23:FKR23 FUI23:FUN23 GEE23:GEJ23 GOA23:GOF23 GXW23:GYB23 HHS23:HHX23 HRO23:HRT23 IBK23:IBP23 ILG23:ILL23 IVC23:IVH23 JEY23:JFD23 JOU23:JOZ23 JYQ23:JYV23 KIM23:KIR23 KSI23:KSN23 LCE23:LCJ23 LMA23:LMF23 LVW23:LWB23 MFS23:MFX23 MPO23:MPT23 MZK23:MZP23 NJG23:NJL23 NTC23:NTH23 OCY23:ODD23 OMU23:OMZ23 OWQ23:OWV23 PGM23:PGR23 PQI23:PQN23 QAE23:QAJ23 QKA23:QKF23 QTW23:QUB23 RDS23:RDX23 RNO23:RNT23 RXK23:RXP23 SHG23:SHL23 SRC23:SRH23 TAY23:TBD23 TKU23:TKZ23 TUQ23:TUV23 UEM23:UER23 UOI23:UON23 UYE23:UYJ23 VIA23:VIF23 VRW23:VSB23 WBS23:WBX23 WLO23:WLT23 WVK23:WVP23 C65559:H65559 IY65559:JD65559 SU65559:SZ65559 ACQ65559:ACV65559 AMM65559:AMR65559 AWI65559:AWN65559 BGE65559:BGJ65559 BQA65559:BQF65559 BZW65559:CAB65559 CJS65559:CJX65559 CTO65559:CTT65559 DDK65559:DDP65559 DNG65559:DNL65559 DXC65559:DXH65559 EGY65559:EHD65559 EQU65559:EQZ65559 FAQ65559:FAV65559 FKM65559:FKR65559 FUI65559:FUN65559 GEE65559:GEJ65559 GOA65559:GOF65559 GXW65559:GYB65559 HHS65559:HHX65559 HRO65559:HRT65559 IBK65559:IBP65559 ILG65559:ILL65559 IVC65559:IVH65559 JEY65559:JFD65559 JOU65559:JOZ65559 JYQ65559:JYV65559 KIM65559:KIR65559 KSI65559:KSN65559 LCE65559:LCJ65559 LMA65559:LMF65559 LVW65559:LWB65559 MFS65559:MFX65559">
      <formula1>$U$3:$U$5</formula1>
    </dataValidation>
    <dataValidation type="list" allowBlank="1" showInputMessage="1" showErrorMessage="1" sqref="MPO65559:MPT65559 MZK65559:MZP65559 NJG65559:NJL65559 NTC65559:NTH65559 OCY65559:ODD65559 OMU65559:OMZ65559 OWQ65559:OWV65559 PGM65559:PGR65559 PQI65559:PQN65559 QAE65559:QAJ65559 QKA65559:QKF65559 QTW65559:QUB65559 RDS65559:RDX65559 RNO65559:RNT65559 RXK65559:RXP65559 SHG65559:SHL65559 SRC65559:SRH65559 TAY65559:TBD65559 TKU65559:TKZ65559 TUQ65559:TUV65559 UEM65559:UER65559 UOI65559:UON65559 UYE65559:UYJ65559 VIA65559:VIF65559 VRW65559:VSB65559 WBS65559:WBX65559 WLO65559:WLT65559 WVK65559:WVP65559 C131095:H131095 IY131095:JD131095 SU131095:SZ131095 ACQ131095:ACV131095 AMM131095:AMR131095 AWI131095:AWN131095 BGE131095:BGJ131095 BQA131095:BQF131095 BZW131095:CAB131095 CJS131095:CJX131095 CTO131095:CTT131095 DDK131095:DDP131095 DNG131095:DNL131095 DXC131095:DXH131095 EGY131095:EHD131095 EQU131095:EQZ131095 FAQ131095:FAV131095 FKM131095:FKR131095 FUI131095:FUN131095 GEE131095:GEJ131095 GOA131095:GOF131095 GXW131095:GYB131095 HHS131095:HHX131095 HRO131095:HRT131095 IBK131095:IBP131095 ILG131095:ILL131095 IVC131095:IVH131095 JEY131095:JFD131095 JOU131095:JOZ131095 JYQ131095:JYV131095 KIM131095:KIR131095 KSI131095:KSN131095 LCE131095:LCJ131095 LMA131095:LMF131095 LVW131095:LWB131095 MFS131095:MFX131095 MPO131095:MPT131095 MZK131095:MZP131095 NJG131095:NJL131095 NTC131095:NTH131095 OCY131095:ODD131095 OMU131095:OMZ131095 OWQ131095:OWV131095 PGM131095:PGR131095 PQI131095:PQN131095 QAE131095:QAJ131095 QKA131095:QKF131095 QTW131095:QUB131095 RDS131095:RDX131095 RNO131095:RNT131095 RXK131095:RXP131095 SHG131095:SHL131095 SRC131095:SRH131095 TAY131095:TBD131095 TKU131095:TKZ131095 TUQ131095:TUV131095 UEM131095:UER131095 UOI131095:UON131095 UYE131095:UYJ131095 VIA131095:VIF131095 VRW131095:VSB131095 WBS131095:WBX131095 WLO131095:WLT131095 WVK131095:WVP131095 C196631:H196631 IY196631:JD196631 SU196631:SZ196631 ACQ196631:ACV196631 AMM196631:AMR196631 AWI196631:AWN196631 BGE196631:BGJ196631 BQA196631:BQF196631">
      <formula1>$U$3:$U$5</formula1>
    </dataValidation>
    <dataValidation type="list" allowBlank="1" showInputMessage="1" showErrorMessage="1" sqref="BZW196631:CAB196631 CJS196631:CJX196631 CTO196631:CTT196631 DDK196631:DDP196631 DNG196631:DNL196631 DXC196631:DXH196631 EGY196631:EHD196631 EQU196631:EQZ196631 FAQ196631:FAV196631 FKM196631:FKR196631 FUI196631:FUN196631 GEE196631:GEJ196631 GOA196631:GOF196631 GXW196631:GYB196631 HHS196631:HHX196631 HRO196631:HRT196631 IBK196631:IBP196631 ILG196631:ILL196631 IVC196631:IVH196631 JEY196631:JFD196631 JOU196631:JOZ196631 JYQ196631:JYV196631 KIM196631:KIR196631 KSI196631:KSN196631 LCE196631:LCJ196631 LMA196631:LMF196631 LVW196631:LWB196631 MFS196631:MFX196631 MPO196631:MPT196631 MZK196631:MZP196631 NJG196631:NJL196631 NTC196631:NTH196631 OCY196631:ODD196631 OMU196631:OMZ196631 OWQ196631:OWV196631 PGM196631:PGR196631 PQI196631:PQN196631 QAE196631:QAJ196631 QKA196631:QKF196631 QTW196631:QUB196631 RDS196631:RDX196631 RNO196631:RNT196631 RXK196631:RXP196631 SHG196631:SHL196631 SRC196631:SRH196631 TAY196631:TBD196631 TKU196631:TKZ196631 TUQ196631:TUV196631 UEM196631:UER196631 UOI196631:UON196631 UYE196631:UYJ196631 VIA196631:VIF196631 VRW196631:VSB196631 WBS196631:WBX196631 WLO196631:WLT196631 WVK196631:WVP196631 C262167:H262167 IY262167:JD262167 SU262167:SZ262167 ACQ262167:ACV262167 AMM262167:AMR262167 AWI262167:AWN262167 BGE262167:BGJ262167 BQA262167:BQF262167 BZW262167:CAB262167 CJS262167:CJX262167 CTO262167:CTT262167 DDK262167:DDP262167 DNG262167:DNL262167 DXC262167:DXH262167 EGY262167:EHD262167 EQU262167:EQZ262167 FAQ262167:FAV262167 FKM262167:FKR262167 FUI262167:FUN262167 GEE262167:GEJ262167 GOA262167:GOF262167 GXW262167:GYB262167 HHS262167:HHX262167 HRO262167:HRT262167 IBK262167:IBP262167 ILG262167:ILL262167 IVC262167:IVH262167 JEY262167:JFD262167 JOU262167:JOZ262167 JYQ262167:JYV262167 KIM262167:KIR262167 KSI262167:KSN262167 LCE262167:LCJ262167 LMA262167:LMF262167 LVW262167:LWB262167 MFS262167:MFX262167 MPO262167:MPT262167 MZK262167:MZP262167 NJG262167:NJL262167 NTC262167:NTH262167 OCY262167:ODD262167 OMU262167:OMZ262167 OWQ262167:OWV262167 PGM262167:PGR262167">
      <formula1>$U$3:$U$5</formula1>
    </dataValidation>
    <dataValidation type="list" allowBlank="1" showInputMessage="1" showErrorMessage="1" sqref="PQI262167:PQN262167 QAE262167:QAJ262167 QKA262167:QKF262167 QTW262167:QUB262167 RDS262167:RDX262167 RNO262167:RNT262167 RXK262167:RXP262167 SHG262167:SHL262167 SRC262167:SRH262167 TAY262167:TBD262167 TKU262167:TKZ262167 TUQ262167:TUV262167 UEM262167:UER262167 UOI262167:UON262167 UYE262167:UYJ262167 VIA262167:VIF262167 VRW262167:VSB262167 WBS262167:WBX262167 WLO262167:WLT262167 WVK262167:WVP262167 C327703:H327703 IY327703:JD327703 SU327703:SZ327703 ACQ327703:ACV327703 AMM327703:AMR327703 AWI327703:AWN327703 BGE327703:BGJ327703 BQA327703:BQF327703 BZW327703:CAB327703 CJS327703:CJX327703 CTO327703:CTT327703 DDK327703:DDP327703 DNG327703:DNL327703 DXC327703:DXH327703 EGY327703:EHD327703 EQU327703:EQZ327703 FAQ327703:FAV327703 FKM327703:FKR327703 FUI327703:FUN327703 GEE327703:GEJ327703 GOA327703:GOF327703 GXW327703:GYB327703 HHS327703:HHX327703 HRO327703:HRT327703 IBK327703:IBP327703 ILG327703:ILL327703 IVC327703:IVH327703 JEY327703:JFD327703 JOU327703:JOZ327703 JYQ327703:JYV327703 KIM327703:KIR327703 KSI327703:KSN327703 LCE327703:LCJ327703 LMA327703:LMF327703 LVW327703:LWB327703 MFS327703:MFX327703 MPO327703:MPT327703 MZK327703:MZP327703 NJG327703:NJL327703 NTC327703:NTH327703 OCY327703:ODD327703 OMU327703:OMZ327703 OWQ327703:OWV327703 PGM327703:PGR327703 PQI327703:PQN327703 QAE327703:QAJ327703 QKA327703:QKF327703 QTW327703:QUB327703 RDS327703:RDX327703 RNO327703:RNT327703 RXK327703:RXP327703 SHG327703:SHL327703 SRC327703:SRH327703 TAY327703:TBD327703 TKU327703:TKZ327703 TUQ327703:TUV327703 UEM327703:UER327703 UOI327703:UON327703 UYE327703:UYJ327703 VIA327703:VIF327703 VRW327703:VSB327703 WBS327703:WBX327703 WLO327703:WLT327703 WVK327703:WVP327703 C393239:H393239 IY393239:JD393239 SU393239:SZ393239 ACQ393239:ACV393239 AMM393239:AMR393239 AWI393239:AWN393239 BGE393239:BGJ393239 BQA393239:BQF393239 BZW393239:CAB393239 CJS393239:CJX393239 CTO393239:CTT393239 DDK393239:DDP393239 DNG393239:DNL393239 DXC393239:DXH393239 EGY393239:EHD393239 EQU393239:EQZ393239">
      <formula1>$U$3:$U$5</formula1>
    </dataValidation>
    <dataValidation type="list" allowBlank="1" showInputMessage="1" showErrorMessage="1" sqref="FAQ393239:FAV393239 FKM393239:FKR393239 FUI393239:FUN393239 GEE393239:GEJ393239 GOA393239:GOF393239 GXW393239:GYB393239 HHS393239:HHX393239 HRO393239:HRT393239 IBK393239:IBP393239 ILG393239:ILL393239 IVC393239:IVH393239 JEY393239:JFD393239 JOU393239:JOZ393239 JYQ393239:JYV393239 KIM393239:KIR393239 KSI393239:KSN393239 LCE393239:LCJ393239 LMA393239:LMF393239 LVW393239:LWB393239 MFS393239:MFX393239 MPO393239:MPT393239 MZK393239:MZP393239 NJG393239:NJL393239 NTC393239:NTH393239 OCY393239:ODD393239 OMU393239:OMZ393239 OWQ393239:OWV393239 PGM393239:PGR393239 PQI393239:PQN393239 QAE393239:QAJ393239 QKA393239:QKF393239 QTW393239:QUB393239 RDS393239:RDX393239 RNO393239:RNT393239 RXK393239:RXP393239 SHG393239:SHL393239 SRC393239:SRH393239 TAY393239:TBD393239 TKU393239:TKZ393239 TUQ393239:TUV393239 UEM393239:UER393239 UOI393239:UON393239 UYE393239:UYJ393239 VIA393239:VIF393239 VRW393239:VSB393239 WBS393239:WBX393239 WLO393239:WLT393239 WVK393239:WVP393239 C458775:H458775 IY458775:JD458775 SU458775:SZ458775 ACQ458775:ACV458775 AMM458775:AMR458775 AWI458775:AWN458775 BGE458775:BGJ458775 BQA458775:BQF458775 BZW458775:CAB458775 CJS458775:CJX458775 CTO458775:CTT458775 DDK458775:DDP458775 DNG458775:DNL458775 DXC458775:DXH458775 EGY458775:EHD458775 EQU458775:EQZ458775 FAQ458775:FAV458775 FKM458775:FKR458775 FUI458775:FUN458775 GEE458775:GEJ458775 GOA458775:GOF458775 GXW458775:GYB458775 HHS458775:HHX458775 HRO458775:HRT458775 IBK458775:IBP458775 ILG458775:ILL458775 IVC458775:IVH458775 JEY458775:JFD458775 JOU458775:JOZ458775 JYQ458775:JYV458775 KIM458775:KIR458775 KSI458775:KSN458775 LCE458775:LCJ458775 LMA458775:LMF458775 LVW458775:LWB458775 MFS458775:MFX458775 MPO458775:MPT458775 MZK458775:MZP458775 NJG458775:NJL458775 NTC458775:NTH458775 OCY458775:ODD458775 OMU458775:OMZ458775 OWQ458775:OWV458775 PGM458775:PGR458775 PQI458775:PQN458775 QAE458775:QAJ458775 QKA458775:QKF458775 QTW458775:QUB458775 RDS458775:RDX458775 RNO458775:RNT458775 RXK458775:RXP458775 SHG458775:SHL458775">
      <formula1>$U$3:$U$5</formula1>
    </dataValidation>
    <dataValidation type="list" allowBlank="1" showInputMessage="1" showErrorMessage="1" sqref="SRC458775:SRH458775 TAY458775:TBD458775 TKU458775:TKZ458775 TUQ458775:TUV458775 UEM458775:UER458775 UOI458775:UON458775 UYE458775:UYJ458775 VIA458775:VIF458775 VRW458775:VSB458775 WBS458775:WBX458775 WLO458775:WLT458775 WVK458775:WVP458775 C524311:H524311 IY524311:JD524311 SU524311:SZ524311 ACQ524311:ACV524311 AMM524311:AMR524311 AWI524311:AWN524311 BGE524311:BGJ524311 BQA524311:BQF524311 BZW524311:CAB524311 CJS524311:CJX524311 CTO524311:CTT524311 DDK524311:DDP524311 DNG524311:DNL524311 DXC524311:DXH524311 EGY524311:EHD524311 EQU524311:EQZ524311 FAQ524311:FAV524311 FKM524311:FKR524311 FUI524311:FUN524311 GEE524311:GEJ524311 GOA524311:GOF524311 GXW524311:GYB524311 HHS524311:HHX524311 HRO524311:HRT524311 IBK524311:IBP524311 ILG524311:ILL524311 IVC524311:IVH524311 JEY524311:JFD524311 JOU524311:JOZ524311 JYQ524311:JYV524311 KIM524311:KIR524311 KSI524311:KSN524311 LCE524311:LCJ524311 LMA524311:LMF524311 LVW524311:LWB524311 MFS524311:MFX524311 MPO524311:MPT524311 MZK524311:MZP524311 NJG524311:NJL524311 NTC524311:NTH524311 OCY524311:ODD524311 OMU524311:OMZ524311 OWQ524311:OWV524311 PGM524311:PGR524311 PQI524311:PQN524311 QAE524311:QAJ524311 QKA524311:QKF524311 QTW524311:QUB524311 RDS524311:RDX524311 RNO524311:RNT524311 RXK524311:RXP524311 SHG524311:SHL524311 SRC524311:SRH524311 TAY524311:TBD524311 TKU524311:TKZ524311 TUQ524311:TUV524311 UEM524311:UER524311 UOI524311:UON524311 UYE524311:UYJ524311 VIA524311:VIF524311 VRW524311:VSB524311 WBS524311:WBX524311 WLO524311:WLT524311 WVK524311:WVP524311 C589847:H589847 IY589847:JD589847 SU589847:SZ589847 ACQ589847:ACV589847 AMM589847:AMR589847 AWI589847:AWN589847 BGE589847:BGJ589847 BQA589847:BQF589847 BZW589847:CAB589847 CJS589847:CJX589847 CTO589847:CTT589847 DDK589847:DDP589847 DNG589847:DNL589847 DXC589847:DXH589847 EGY589847:EHD589847 EQU589847:EQZ589847 FAQ589847:FAV589847 FKM589847:FKR589847 FUI589847:FUN589847 GEE589847:GEJ589847 GOA589847:GOF589847 GXW589847:GYB589847 HHS589847:HHX589847 HRO589847:HRT589847">
      <formula1>$U$3:$U$5</formula1>
    </dataValidation>
    <dataValidation type="list" allowBlank="1" showInputMessage="1" showErrorMessage="1" sqref="IBK589847:IBP589847 ILG589847:ILL589847 IVC589847:IVH589847 JEY589847:JFD589847 JOU589847:JOZ589847 JYQ589847:JYV589847 KIM589847:KIR589847 KSI589847:KSN589847 LCE589847:LCJ589847 LMA589847:LMF589847 LVW589847:LWB589847 MFS589847:MFX589847 MPO589847:MPT589847 MZK589847:MZP589847 NJG589847:NJL589847 NTC589847:NTH589847 OCY589847:ODD589847 OMU589847:OMZ589847 OWQ589847:OWV589847 PGM589847:PGR589847 PQI589847:PQN589847 QAE589847:QAJ589847 QKA589847:QKF589847 QTW589847:QUB589847 RDS589847:RDX589847 RNO589847:RNT589847 RXK589847:RXP589847 SHG589847:SHL589847 SRC589847:SRH589847 TAY589847:TBD589847 TKU589847:TKZ589847 TUQ589847:TUV589847 UEM589847:UER589847 UOI589847:UON589847 UYE589847:UYJ589847 VIA589847:VIF589847 VRW589847:VSB589847 WBS589847:WBX589847 WLO589847:WLT589847 WVK589847:WVP589847 C655383:H655383 IY655383:JD655383 SU655383:SZ655383 ACQ655383:ACV655383 AMM655383:AMR655383 AWI655383:AWN655383 BGE655383:BGJ655383 BQA655383:BQF655383 BZW655383:CAB655383 CJS655383:CJX655383 CTO655383:CTT655383 DDK655383:DDP655383 DNG655383:DNL655383 DXC655383:DXH655383 EGY655383:EHD655383 EQU655383:EQZ655383 FAQ655383:FAV655383 FKM655383:FKR655383 FUI655383:FUN655383 GEE655383:GEJ655383 GOA655383:GOF655383 GXW655383:GYB655383 HHS655383:HHX655383 HRO655383:HRT655383 IBK655383:IBP655383 ILG655383:ILL655383 IVC655383:IVH655383 JEY655383:JFD655383 JOU655383:JOZ655383 JYQ655383:JYV655383 KIM655383:KIR655383 KSI655383:KSN655383 LCE655383:LCJ655383 LMA655383:LMF655383 LVW655383:LWB655383 MFS655383:MFX655383 MPO655383:MPT655383 MZK655383:MZP655383 NJG655383:NJL655383 NTC655383:NTH655383 OCY655383:ODD655383 OMU655383:OMZ655383 OWQ655383:OWV655383 PGM655383:PGR655383 PQI655383:PQN655383 QAE655383:QAJ655383 QKA655383:QKF655383 QTW655383:QUB655383 RDS655383:RDX655383 RNO655383:RNT655383 RXK655383:RXP655383 SHG655383:SHL655383 SRC655383:SRH655383 TAY655383:TBD655383 TKU655383:TKZ655383 TUQ655383:TUV655383 UEM655383:UER655383 UOI655383:UON655383 UYE655383:UYJ655383 VIA655383:VIF655383">
      <formula1>$U$3:$U$5</formula1>
    </dataValidation>
    <dataValidation type="list" allowBlank="1" showInputMessage="1" showErrorMessage="1" sqref="VRW655383:VSB655383 WBS655383:WBX655383 WLO655383:WLT655383 WVK655383:WVP655383 C720919:H720919 IY720919:JD720919 SU720919:SZ720919 ACQ720919:ACV720919 AMM720919:AMR720919 AWI720919:AWN720919 BGE720919:BGJ720919 BQA720919:BQF720919 BZW720919:CAB720919 CJS720919:CJX720919 CTO720919:CTT720919 DDK720919:DDP720919 DNG720919:DNL720919 DXC720919:DXH720919 EGY720919:EHD720919 EQU720919:EQZ720919 FAQ720919:FAV720919 FKM720919:FKR720919 FUI720919:FUN720919 GEE720919:GEJ720919 GOA720919:GOF720919 GXW720919:GYB720919 HHS720919:HHX720919 HRO720919:HRT720919 IBK720919:IBP720919 ILG720919:ILL720919 IVC720919:IVH720919 JEY720919:JFD720919 JOU720919:JOZ720919 JYQ720919:JYV720919 KIM720919:KIR720919 KSI720919:KSN720919 LCE720919:LCJ720919 LMA720919:LMF720919 LVW720919:LWB720919 MFS720919:MFX720919 MPO720919:MPT720919 MZK720919:MZP720919 NJG720919:NJL720919 NTC720919:NTH720919 OCY720919:ODD720919 OMU720919:OMZ720919 OWQ720919:OWV720919 PGM720919:PGR720919 PQI720919:PQN720919 QAE720919:QAJ720919 QKA720919:QKF720919 QTW720919:QUB720919 RDS720919:RDX720919 RNO720919:RNT720919 RXK720919:RXP720919 SHG720919:SHL720919 SRC720919:SRH720919 TAY720919:TBD720919 TKU720919:TKZ720919 TUQ720919:TUV720919 UEM720919:UER720919 UOI720919:UON720919 UYE720919:UYJ720919 VIA720919:VIF720919 VRW720919:VSB720919 WBS720919:WBX720919 WLO720919:WLT720919 WVK720919:WVP720919 C786455:H786455 IY786455:JD786455 SU786455:SZ786455 ACQ786455:ACV786455 AMM786455:AMR786455 AWI786455:AWN786455 BGE786455:BGJ786455 BQA786455:BQF786455 BZW786455:CAB786455 CJS786455:CJX786455 CTO786455:CTT786455 DDK786455:DDP786455 DNG786455:DNL786455 DXC786455:DXH786455 EGY786455:EHD786455 EQU786455:EQZ786455 FAQ786455:FAV786455 FKM786455:FKR786455 FUI786455:FUN786455 GEE786455:GEJ786455 GOA786455:GOF786455 GXW786455:GYB786455 HHS786455:HHX786455 HRO786455:HRT786455 IBK786455:IBP786455 ILG786455:ILL786455 IVC786455:IVH786455 JEY786455:JFD786455 JOU786455:JOZ786455 JYQ786455:JYV786455 KIM786455:KIR786455 KSI786455:KSN786455">
      <formula1>$U$3:$U$5</formula1>
    </dataValidation>
    <dataValidation type="list" allowBlank="1" showInputMessage="1" showErrorMessage="1" sqref="LCE786455:LCJ786455 LMA786455:LMF786455 LVW786455:LWB786455 MFS786455:MFX786455 MPO786455:MPT786455 MZK786455:MZP786455 NJG786455:NJL786455 NTC786455:NTH786455 OCY786455:ODD786455 OMU786455:OMZ786455 OWQ786455:OWV786455 PGM786455:PGR786455 PQI786455:PQN786455 QAE786455:QAJ786455 QKA786455:QKF786455 QTW786455:QUB786455 RDS786455:RDX786455 RNO786455:RNT786455 RXK786455:RXP786455 SHG786455:SHL786455 SRC786455:SRH786455 TAY786455:TBD786455 TKU786455:TKZ786455 TUQ786455:TUV786455 UEM786455:UER786455 UOI786455:UON786455 UYE786455:UYJ786455 VIA786455:VIF786455 VRW786455:VSB786455 WBS786455:WBX786455 WLO786455:WLT786455 WVK786455:WVP786455 C851991:H851991 IY851991:JD851991 SU851991:SZ851991 ACQ851991:ACV851991 AMM851991:AMR851991 AWI851991:AWN851991 BGE851991:BGJ851991 BQA851991:BQF851991 BZW851991:CAB851991 CJS851991:CJX851991 CTO851991:CTT851991 DDK851991:DDP851991 DNG851991:DNL851991 DXC851991:DXH851991 EGY851991:EHD851991 EQU851991:EQZ851991 FAQ851991:FAV851991 FKM851991:FKR851991 FUI851991:FUN851991 GEE851991:GEJ851991 GOA851991:GOF851991 GXW851991:GYB851991 HHS851991:HHX851991 HRO851991:HRT851991 IBK851991:IBP851991 ILG851991:ILL851991 IVC851991:IVH851991 JEY851991:JFD851991 JOU851991:JOZ851991 JYQ851991:JYV851991 KIM851991:KIR851991 KSI851991:KSN851991 LCE851991:LCJ851991 LMA851991:LMF851991 LVW851991:LWB851991 MFS851991:MFX851991 MPO851991:MPT851991 MZK851991:MZP851991 NJG851991:NJL851991 NTC851991:NTH851991 OCY851991:ODD851991 OMU851991:OMZ851991 OWQ851991:OWV851991 PGM851991:PGR851991 PQI851991:PQN851991 QAE851991:QAJ851991 QKA851991:QKF851991 QTW851991:QUB851991 RDS851991:RDX851991 RNO851991:RNT851991 RXK851991:RXP851991 SHG851991:SHL851991 SRC851991:SRH851991 TAY851991:TBD851991 TKU851991:TKZ851991 TUQ851991:TUV851991 UEM851991:UER851991 UOI851991:UON851991 UYE851991:UYJ851991 VIA851991:VIF851991 VRW851991:VSB851991 WBS851991:WBX851991 WLO851991:WLT851991 WVK851991:WVP851991 C917527:H917527 IY917527:JD917527 SU917527:SZ917527 ACQ917527:ACV917527">
      <formula1>$U$3:$U$5</formula1>
    </dataValidation>
    <dataValidation type="list" allowBlank="1" showInputMessage="1" showErrorMessage="1" sqref="AMM917527:AMR917527 AWI917527:AWN917527 BGE917527:BGJ917527 BQA917527:BQF917527 BZW917527:CAB917527 CJS917527:CJX917527 CTO917527:CTT917527 DDK917527:DDP917527 DNG917527:DNL917527 DXC917527:DXH917527 EGY917527:EHD917527 EQU917527:EQZ917527 FAQ917527:FAV917527 FKM917527:FKR917527 FUI917527:FUN917527 GEE917527:GEJ917527 GOA917527:GOF917527 GXW917527:GYB917527 HHS917527:HHX917527 HRO917527:HRT917527 IBK917527:IBP917527 ILG917527:ILL917527 IVC917527:IVH917527 JEY917527:JFD917527 JOU917527:JOZ917527 JYQ917527:JYV917527 KIM917527:KIR917527 KSI917527:KSN917527 LCE917527:LCJ917527 LMA917527:LMF917527 LVW917527:LWB917527 MFS917527:MFX917527 MPO917527:MPT917527 MZK917527:MZP917527 NJG917527:NJL917527 NTC917527:NTH917527 OCY917527:ODD917527 OMU917527:OMZ917527 OWQ917527:OWV917527 PGM917527:PGR917527 PQI917527:PQN917527 QAE917527:QAJ917527 QKA917527:QKF917527 QTW917527:QUB917527 RDS917527:RDX917527 RNO917527:RNT917527 RXK917527:RXP917527 SHG917527:SHL917527 SRC917527:SRH917527 TAY917527:TBD917527 TKU917527:TKZ917527 TUQ917527:TUV917527 UEM917527:UER917527 UOI917527:UON917527 UYE917527:UYJ917527 VIA917527:VIF917527 VRW917527:VSB917527 WBS917527:WBX917527 WLO917527:WLT917527 WVK917527:WVP917527 C983063:H983063 IY983063:JD983063 SU983063:SZ983063 ACQ983063:ACV983063 AMM983063:AMR983063 AWI983063:AWN983063 BGE983063:BGJ983063 BQA983063:BQF983063 BZW983063:CAB983063 CJS983063:CJX983063 CTO983063:CTT983063 DDK983063:DDP983063 DNG983063:DNL983063 DXC983063:DXH983063 EGY983063:EHD983063 EQU983063:EQZ983063 FAQ983063:FAV983063 FKM983063:FKR983063 FUI983063:FUN983063 GEE983063:GEJ983063 GOA983063:GOF983063 GXW983063:GYB983063 HHS983063:HHX983063 HRO983063:HRT983063 IBK983063:IBP983063 ILG983063:ILL983063 IVC983063:IVH983063 JEY983063:JFD983063 JOU983063:JOZ983063 JYQ983063:JYV983063 KIM983063:KIR983063 KSI983063:KSN983063 LCE983063:LCJ983063 LMA983063:LMF983063 LVW983063:LWB983063 MFS983063:MFX983063 MPO983063:MPT983063 MZK983063:MZP983063 NJG983063:NJL983063 NTC983063:NTH983063">
      <formula1>$U$3:$U$5</formula1>
    </dataValidation>
    <dataValidation type="list" allowBlank="1" showInputMessage="1" showErrorMessage="1" sqref="OCY983063:ODD983063 OMU983063:OMZ983063 OWQ983063:OWV983063 PGM983063:PGR983063 PQI983063:PQN983063 QAE983063:QAJ983063 QKA983063:QKF983063 QTW983063:QUB983063 RDS983063:RDX983063 RNO983063:RNT983063 RXK983063:RXP983063 SHG983063:SHL983063 SRC983063:SRH983063 TAY983063:TBD983063 TKU983063:TKZ983063 TUQ983063:TUV983063 UEM983063:UER983063 UOI983063:UON983063 UYE983063:UYJ983063 VIA983063:VIF983063 VRW983063:VSB983063 WBS983063:WBX983063 WLO983063:WLT983063 WVK983063:WVP983063">
      <formula1>$U$3:$U$5</formula1>
    </dataValidation>
    <dataValidation type="list" allowBlank="1" showInputMessage="1" showErrorMessage="1" sqref="C25:H25 IY25:JD25 SU25:SZ25 ACQ25:ACV25 AMM25:AMR25 AWI25:AWN25 BGE25:BGJ25 BQA25:BQF25 BZW25:CAB25 CJS25:CJX25 CTO25:CTT25 DDK25:DDP25 DNG25:DNL25 DXC25:DXH25 EGY25:EHD25 EQU25:EQZ25 FAQ25:FAV25 FKM25:FKR25 FUI25:FUN25 GEE25:GEJ25 GOA25:GOF25 GXW25:GYB25 HHS25:HHX25 HRO25:HRT25 IBK25:IBP25 ILG25:ILL25 IVC25:IVH25 JEY25:JFD25 JOU25:JOZ25 JYQ25:JYV25 KIM25:KIR25 KSI25:KSN25 LCE25:LCJ25 LMA25:LMF25 LVW25:LWB25 MFS25:MFX25 MPO25:MPT25 MZK25:MZP25 NJG25:NJL25 NTC25:NTH25 OCY25:ODD25 OMU25:OMZ25 OWQ25:OWV25 PGM25:PGR25 PQI25:PQN25 QAE25:QAJ25 QKA25:QKF25 QTW25:QUB25 RDS25:RDX25 RNO25:RNT25 RXK25:RXP25 SHG25:SHL25 SRC25:SRH25 TAY25:TBD25 TKU25:TKZ25 TUQ25:TUV25 UEM25:UER25 UOI25:UON25 UYE25:UYJ25 VIA25:VIF25 VRW25:VSB25 WBS25:WBX25 WLO25:WLT25 WVK25:WVP25 C65561:H65561 IY65561:JD65561 SU65561:SZ65561 ACQ65561:ACV65561 AMM65561:AMR65561 AWI65561:AWN65561 BGE65561:BGJ65561 BQA65561:BQF65561 BZW65561:CAB65561 CJS65561:CJX65561 CTO65561:CTT65561 DDK65561:DDP65561 DNG65561:DNL65561 DXC65561:DXH65561 EGY65561:EHD65561 EQU65561:EQZ65561 FAQ65561:FAV65561 FKM65561:FKR65561 FUI65561:FUN65561 GEE65561:GEJ65561 GOA65561:GOF65561 GXW65561:GYB65561 HHS65561:HHX65561 HRO65561:HRT65561 IBK65561:IBP65561 ILG65561:ILL65561 IVC65561:IVH65561 JEY65561:JFD65561 JOU65561:JOZ65561 JYQ65561:JYV65561 KIM65561:KIR65561 KSI65561:KSN65561 LCE65561:LCJ65561 LMA65561:LMF65561 LVW65561:LWB65561 MFS65561:MFX65561">
      <formula1>$V$3:$V$93</formula1>
    </dataValidation>
    <dataValidation type="list" allowBlank="1" showInputMessage="1" showErrorMessage="1" sqref="MPO65561:MPT65561 MZK65561:MZP65561 NJG65561:NJL65561 NTC65561:NTH65561 OCY65561:ODD65561 OMU65561:OMZ65561 OWQ65561:OWV65561 PGM65561:PGR65561 PQI65561:PQN65561 QAE65561:QAJ65561 QKA65561:QKF65561 QTW65561:QUB65561 RDS65561:RDX65561 RNO65561:RNT65561 RXK65561:RXP65561 SHG65561:SHL65561 SRC65561:SRH65561 TAY65561:TBD65561 TKU65561:TKZ65561 TUQ65561:TUV65561 UEM65561:UER65561 UOI65561:UON65561 UYE65561:UYJ65561 VIA65561:VIF65561 VRW65561:VSB65561 WBS65561:WBX65561 WLO65561:WLT65561 WVK65561:WVP65561 C131097:H131097 IY131097:JD131097 SU131097:SZ131097 ACQ131097:ACV131097 AMM131097:AMR131097 AWI131097:AWN131097 BGE131097:BGJ131097 BQA131097:BQF131097 BZW131097:CAB131097 CJS131097:CJX131097 CTO131097:CTT131097 DDK131097:DDP131097 DNG131097:DNL131097 DXC131097:DXH131097 EGY131097:EHD131097 EQU131097:EQZ131097 FAQ131097:FAV131097 FKM131097:FKR131097 FUI131097:FUN131097 GEE131097:GEJ131097 GOA131097:GOF131097 GXW131097:GYB131097 HHS131097:HHX131097 HRO131097:HRT131097 IBK131097:IBP131097 ILG131097:ILL131097 IVC131097:IVH131097 JEY131097:JFD131097 JOU131097:JOZ131097 JYQ131097:JYV131097 KIM131097:KIR131097 KSI131097:KSN131097 LCE131097:LCJ131097 LMA131097:LMF131097 LVW131097:LWB131097 MFS131097:MFX131097 MPO131097:MPT131097 MZK131097:MZP131097 NJG131097:NJL131097 NTC131097:NTH131097 OCY131097:ODD131097 OMU131097:OMZ131097 OWQ131097:OWV131097 PGM131097:PGR131097 PQI131097:PQN131097 QAE131097:QAJ131097 QKA131097:QKF131097 QTW131097:QUB131097 RDS131097:RDX131097 RNO131097:RNT131097 RXK131097:RXP131097 SHG131097:SHL131097 SRC131097:SRH131097 TAY131097:TBD131097 TKU131097:TKZ131097 TUQ131097:TUV131097 UEM131097:UER131097 UOI131097:UON131097 UYE131097:UYJ131097 VIA131097:VIF131097 VRW131097:VSB131097 WBS131097:WBX131097 WLO131097:WLT131097 WVK131097:WVP131097 C196633:H196633 IY196633:JD196633 SU196633:SZ196633 ACQ196633:ACV196633 AMM196633:AMR196633 AWI196633:AWN196633 BGE196633:BGJ196633 BQA196633:BQF196633">
      <formula1>$V$3:$V$93</formula1>
    </dataValidation>
    <dataValidation type="list" allowBlank="1" showInputMessage="1" showErrorMessage="1" sqref="BZW196633:CAB196633 CJS196633:CJX196633 CTO196633:CTT196633 DDK196633:DDP196633 DNG196633:DNL196633 DXC196633:DXH196633 EGY196633:EHD196633 EQU196633:EQZ196633 FAQ196633:FAV196633 FKM196633:FKR196633 FUI196633:FUN196633 GEE196633:GEJ196633 GOA196633:GOF196633 GXW196633:GYB196633 HHS196633:HHX196633 HRO196633:HRT196633 IBK196633:IBP196633 ILG196633:ILL196633 IVC196633:IVH196633 JEY196633:JFD196633 JOU196633:JOZ196633 JYQ196633:JYV196633 KIM196633:KIR196633 KSI196633:KSN196633 LCE196633:LCJ196633 LMA196633:LMF196633 LVW196633:LWB196633 MFS196633:MFX196633 MPO196633:MPT196633 MZK196633:MZP196633 NJG196633:NJL196633 NTC196633:NTH196633 OCY196633:ODD196633 OMU196633:OMZ196633 OWQ196633:OWV196633 PGM196633:PGR196633 PQI196633:PQN196633 QAE196633:QAJ196633 QKA196633:QKF196633 QTW196633:QUB196633 RDS196633:RDX196633 RNO196633:RNT196633 RXK196633:RXP196633 SHG196633:SHL196633 SRC196633:SRH196633 TAY196633:TBD196633 TKU196633:TKZ196633 TUQ196633:TUV196633 UEM196633:UER196633 UOI196633:UON196633 UYE196633:UYJ196633 VIA196633:VIF196633 VRW196633:VSB196633 WBS196633:WBX196633 WLO196633:WLT196633 WVK196633:WVP196633 C262169:H262169 IY262169:JD262169 SU262169:SZ262169 ACQ262169:ACV262169 AMM262169:AMR262169 AWI262169:AWN262169 BGE262169:BGJ262169 BQA262169:BQF262169 BZW262169:CAB262169 CJS262169:CJX262169 CTO262169:CTT262169 DDK262169:DDP262169 DNG262169:DNL262169 DXC262169:DXH262169 EGY262169:EHD262169 EQU262169:EQZ262169 FAQ262169:FAV262169 FKM262169:FKR262169 FUI262169:FUN262169 GEE262169:GEJ262169 GOA262169:GOF262169 GXW262169:GYB262169 HHS262169:HHX262169 HRO262169:HRT262169 IBK262169:IBP262169 ILG262169:ILL262169 IVC262169:IVH262169 JEY262169:JFD262169 JOU262169:JOZ262169 JYQ262169:JYV262169 KIM262169:KIR262169 KSI262169:KSN262169 LCE262169:LCJ262169 LMA262169:LMF262169 LVW262169:LWB262169 MFS262169:MFX262169 MPO262169:MPT262169 MZK262169:MZP262169 NJG262169:NJL262169 NTC262169:NTH262169 OCY262169:ODD262169 OMU262169:OMZ262169 OWQ262169:OWV262169 PGM262169:PGR262169">
      <formula1>$V$3:$V$93</formula1>
    </dataValidation>
    <dataValidation type="list" allowBlank="1" showInputMessage="1" showErrorMessage="1" sqref="PQI262169:PQN262169 QAE262169:QAJ262169 QKA262169:QKF262169 QTW262169:QUB262169 RDS262169:RDX262169 RNO262169:RNT262169 RXK262169:RXP262169 SHG262169:SHL262169 SRC262169:SRH262169 TAY262169:TBD262169 TKU262169:TKZ262169 TUQ262169:TUV262169 UEM262169:UER262169 UOI262169:UON262169 UYE262169:UYJ262169 VIA262169:VIF262169 VRW262169:VSB262169 WBS262169:WBX262169 WLO262169:WLT262169 WVK262169:WVP262169 C327705:H327705 IY327705:JD327705 SU327705:SZ327705 ACQ327705:ACV327705 AMM327705:AMR327705 AWI327705:AWN327705 BGE327705:BGJ327705 BQA327705:BQF327705 BZW327705:CAB327705 CJS327705:CJX327705 CTO327705:CTT327705 DDK327705:DDP327705 DNG327705:DNL327705 DXC327705:DXH327705 EGY327705:EHD327705 EQU327705:EQZ327705 FAQ327705:FAV327705 FKM327705:FKR327705 FUI327705:FUN327705 GEE327705:GEJ327705 GOA327705:GOF327705 GXW327705:GYB327705 HHS327705:HHX327705 HRO327705:HRT327705 IBK327705:IBP327705 ILG327705:ILL327705 IVC327705:IVH327705 JEY327705:JFD327705 JOU327705:JOZ327705 JYQ327705:JYV327705 KIM327705:KIR327705 KSI327705:KSN327705 LCE327705:LCJ327705 LMA327705:LMF327705 LVW327705:LWB327705 MFS327705:MFX327705 MPO327705:MPT327705 MZK327705:MZP327705 NJG327705:NJL327705 NTC327705:NTH327705 OCY327705:ODD327705 OMU327705:OMZ327705 OWQ327705:OWV327705 PGM327705:PGR327705 PQI327705:PQN327705 QAE327705:QAJ327705 QKA327705:QKF327705 QTW327705:QUB327705 RDS327705:RDX327705 RNO327705:RNT327705 RXK327705:RXP327705 SHG327705:SHL327705 SRC327705:SRH327705 TAY327705:TBD327705 TKU327705:TKZ327705 TUQ327705:TUV327705 UEM327705:UER327705 UOI327705:UON327705 UYE327705:UYJ327705 VIA327705:VIF327705 VRW327705:VSB327705 WBS327705:WBX327705 WLO327705:WLT327705 WVK327705:WVP327705 C393241:H393241 IY393241:JD393241 SU393241:SZ393241 ACQ393241:ACV393241 AMM393241:AMR393241 AWI393241:AWN393241 BGE393241:BGJ393241 BQA393241:BQF393241 BZW393241:CAB393241 CJS393241:CJX393241 CTO393241:CTT393241 DDK393241:DDP393241 DNG393241:DNL393241 DXC393241:DXH393241 EGY393241:EHD393241 EQU393241:EQZ393241">
      <formula1>$V$3:$V$93</formula1>
    </dataValidation>
    <dataValidation type="list" allowBlank="1" showInputMessage="1" showErrorMessage="1" sqref="FAQ393241:FAV393241 FKM393241:FKR393241 FUI393241:FUN393241 GEE393241:GEJ393241 GOA393241:GOF393241 GXW393241:GYB393241 HHS393241:HHX393241 HRO393241:HRT393241 IBK393241:IBP393241 ILG393241:ILL393241 IVC393241:IVH393241 JEY393241:JFD393241 JOU393241:JOZ393241 JYQ393241:JYV393241 KIM393241:KIR393241 KSI393241:KSN393241 LCE393241:LCJ393241 LMA393241:LMF393241 LVW393241:LWB393241 MFS393241:MFX393241 MPO393241:MPT393241 MZK393241:MZP393241 NJG393241:NJL393241 NTC393241:NTH393241 OCY393241:ODD393241 OMU393241:OMZ393241 OWQ393241:OWV393241 PGM393241:PGR393241 PQI393241:PQN393241 QAE393241:QAJ393241 QKA393241:QKF393241 QTW393241:QUB393241 RDS393241:RDX393241 RNO393241:RNT393241 RXK393241:RXP393241 SHG393241:SHL393241 SRC393241:SRH393241 TAY393241:TBD393241 TKU393241:TKZ393241 TUQ393241:TUV393241 UEM393241:UER393241 UOI393241:UON393241 UYE393241:UYJ393241 VIA393241:VIF393241 VRW393241:VSB393241 WBS393241:WBX393241 WLO393241:WLT393241 WVK393241:WVP393241 C458777:H458777 IY458777:JD458777 SU458777:SZ458777 ACQ458777:ACV458777 AMM458777:AMR458777 AWI458777:AWN458777 BGE458777:BGJ458777 BQA458777:BQF458777 BZW458777:CAB458777 CJS458777:CJX458777 CTO458777:CTT458777 DDK458777:DDP458777 DNG458777:DNL458777 DXC458777:DXH458777 EGY458777:EHD458777 EQU458777:EQZ458777 FAQ458777:FAV458777 FKM458777:FKR458777 FUI458777:FUN458777 GEE458777:GEJ458777 GOA458777:GOF458777 GXW458777:GYB458777 HHS458777:HHX458777 HRO458777:HRT458777 IBK458777:IBP458777 ILG458777:ILL458777 IVC458777:IVH458777 JEY458777:JFD458777 JOU458777:JOZ458777 JYQ458777:JYV458777 KIM458777:KIR458777 KSI458777:KSN458777 LCE458777:LCJ458777 LMA458777:LMF458777 LVW458777:LWB458777 MFS458777:MFX458777 MPO458777:MPT458777 MZK458777:MZP458777 NJG458777:NJL458777 NTC458777:NTH458777 OCY458777:ODD458777 OMU458777:OMZ458777 OWQ458777:OWV458777 PGM458777:PGR458777 PQI458777:PQN458777 QAE458777:QAJ458777 QKA458777:QKF458777 QTW458777:QUB458777 RDS458777:RDX458777 RNO458777:RNT458777 RXK458777:RXP458777 SHG458777:SHL458777">
      <formula1>$V$3:$V$93</formula1>
    </dataValidation>
    <dataValidation type="list" allowBlank="1" showInputMessage="1" showErrorMessage="1" sqref="SRC458777:SRH458777 TAY458777:TBD458777 TKU458777:TKZ458777 TUQ458777:TUV458777 UEM458777:UER458777 UOI458777:UON458777 UYE458777:UYJ458777 VIA458777:VIF458777 VRW458777:VSB458777 WBS458777:WBX458777 WLO458777:WLT458777 WVK458777:WVP458777 C524313:H524313 IY524313:JD524313 SU524313:SZ524313 ACQ524313:ACV524313 AMM524313:AMR524313 AWI524313:AWN524313 BGE524313:BGJ524313 BQA524313:BQF524313 BZW524313:CAB524313 CJS524313:CJX524313 CTO524313:CTT524313 DDK524313:DDP524313 DNG524313:DNL524313 DXC524313:DXH524313 EGY524313:EHD524313 EQU524313:EQZ524313 FAQ524313:FAV524313 FKM524313:FKR524313 FUI524313:FUN524313 GEE524313:GEJ524313 GOA524313:GOF524313 GXW524313:GYB524313 HHS524313:HHX524313 HRO524313:HRT524313 IBK524313:IBP524313 ILG524313:ILL524313 IVC524313:IVH524313 JEY524313:JFD524313 JOU524313:JOZ524313 JYQ524313:JYV524313 KIM524313:KIR524313 KSI524313:KSN524313 LCE524313:LCJ524313 LMA524313:LMF524313 LVW524313:LWB524313 MFS524313:MFX524313 MPO524313:MPT524313 MZK524313:MZP524313 NJG524313:NJL524313 NTC524313:NTH524313 OCY524313:ODD524313 OMU524313:OMZ524313 OWQ524313:OWV524313 PGM524313:PGR524313 PQI524313:PQN524313 QAE524313:QAJ524313 QKA524313:QKF524313 QTW524313:QUB524313 RDS524313:RDX524313 RNO524313:RNT524313 RXK524313:RXP524313 SHG524313:SHL524313 SRC524313:SRH524313 TAY524313:TBD524313 TKU524313:TKZ524313 TUQ524313:TUV524313 UEM524313:UER524313 UOI524313:UON524313 UYE524313:UYJ524313 VIA524313:VIF524313 VRW524313:VSB524313 WBS524313:WBX524313 WLO524313:WLT524313 WVK524313:WVP524313 C589849:H589849 IY589849:JD589849 SU589849:SZ589849 ACQ589849:ACV589849 AMM589849:AMR589849 AWI589849:AWN589849 BGE589849:BGJ589849 BQA589849:BQF589849 BZW589849:CAB589849 CJS589849:CJX589849 CTO589849:CTT589849 DDK589849:DDP589849 DNG589849:DNL589849 DXC589849:DXH589849 EGY589849:EHD589849 EQU589849:EQZ589849 FAQ589849:FAV589849 FKM589849:FKR589849 FUI589849:FUN589849 GEE589849:GEJ589849 GOA589849:GOF589849 GXW589849:GYB589849 HHS589849:HHX589849 HRO589849:HRT589849">
      <formula1>$V$3:$V$93</formula1>
    </dataValidation>
    <dataValidation type="list" allowBlank="1" showInputMessage="1" showErrorMessage="1" sqref="IBK589849:IBP589849 ILG589849:ILL589849 IVC589849:IVH589849 JEY589849:JFD589849 JOU589849:JOZ589849 JYQ589849:JYV589849 KIM589849:KIR589849 KSI589849:KSN589849 LCE589849:LCJ589849 LMA589849:LMF589849 LVW589849:LWB589849 MFS589849:MFX589849 MPO589849:MPT589849 MZK589849:MZP589849 NJG589849:NJL589849 NTC589849:NTH589849 OCY589849:ODD589849 OMU589849:OMZ589849 OWQ589849:OWV589849 PGM589849:PGR589849 PQI589849:PQN589849 QAE589849:QAJ589849 QKA589849:QKF589849 QTW589849:QUB589849 RDS589849:RDX589849 RNO589849:RNT589849 RXK589849:RXP589849 SHG589849:SHL589849 SRC589849:SRH589849 TAY589849:TBD589849 TKU589849:TKZ589849 TUQ589849:TUV589849 UEM589849:UER589849 UOI589849:UON589849 UYE589849:UYJ589849 VIA589849:VIF589849 VRW589849:VSB589849 WBS589849:WBX589849 WLO589849:WLT589849 WVK589849:WVP589849 C655385:H655385 IY655385:JD655385 SU655385:SZ655385 ACQ655385:ACV655385 AMM655385:AMR655385 AWI655385:AWN655385 BGE655385:BGJ655385 BQA655385:BQF655385 BZW655385:CAB655385 CJS655385:CJX655385 CTO655385:CTT655385 DDK655385:DDP655385 DNG655385:DNL655385 DXC655385:DXH655385 EGY655385:EHD655385 EQU655385:EQZ655385 FAQ655385:FAV655385 FKM655385:FKR655385 FUI655385:FUN655385 GEE655385:GEJ655385 GOA655385:GOF655385 GXW655385:GYB655385 HHS655385:HHX655385 HRO655385:HRT655385 IBK655385:IBP655385 ILG655385:ILL655385 IVC655385:IVH655385 JEY655385:JFD655385 JOU655385:JOZ655385 JYQ655385:JYV655385 KIM655385:KIR655385 KSI655385:KSN655385 LCE655385:LCJ655385 LMA655385:LMF655385 LVW655385:LWB655385 MFS655385:MFX655385 MPO655385:MPT655385 MZK655385:MZP655385 NJG655385:NJL655385 NTC655385:NTH655385 OCY655385:ODD655385 OMU655385:OMZ655385 OWQ655385:OWV655385 PGM655385:PGR655385 PQI655385:PQN655385 QAE655385:QAJ655385 QKA655385:QKF655385 QTW655385:QUB655385 RDS655385:RDX655385 RNO655385:RNT655385 RXK655385:RXP655385 SHG655385:SHL655385 SRC655385:SRH655385 TAY655385:TBD655385 TKU655385:TKZ655385 TUQ655385:TUV655385 UEM655385:UER655385 UOI655385:UON655385 UYE655385:UYJ655385 VIA655385:VIF655385">
      <formula1>$V$3:$V$93</formula1>
    </dataValidation>
    <dataValidation type="list" allowBlank="1" showInputMessage="1" showErrorMessage="1" sqref="VRW655385:VSB655385 WBS655385:WBX655385 WLO655385:WLT655385 WVK655385:WVP655385 C720921:H720921 IY720921:JD720921 SU720921:SZ720921 ACQ720921:ACV720921 AMM720921:AMR720921 AWI720921:AWN720921 BGE720921:BGJ720921 BQA720921:BQF720921 BZW720921:CAB720921 CJS720921:CJX720921 CTO720921:CTT720921 DDK720921:DDP720921 DNG720921:DNL720921 DXC720921:DXH720921 EGY720921:EHD720921 EQU720921:EQZ720921 FAQ720921:FAV720921 FKM720921:FKR720921 FUI720921:FUN720921 GEE720921:GEJ720921 GOA720921:GOF720921 GXW720921:GYB720921 HHS720921:HHX720921 HRO720921:HRT720921 IBK720921:IBP720921 ILG720921:ILL720921 IVC720921:IVH720921 JEY720921:JFD720921 JOU720921:JOZ720921 JYQ720921:JYV720921 KIM720921:KIR720921 KSI720921:KSN720921 LCE720921:LCJ720921 LMA720921:LMF720921 LVW720921:LWB720921 MFS720921:MFX720921 MPO720921:MPT720921 MZK720921:MZP720921 NJG720921:NJL720921 NTC720921:NTH720921 OCY720921:ODD720921 OMU720921:OMZ720921 OWQ720921:OWV720921 PGM720921:PGR720921 PQI720921:PQN720921 QAE720921:QAJ720921 QKA720921:QKF720921 QTW720921:QUB720921 RDS720921:RDX720921 RNO720921:RNT720921 RXK720921:RXP720921 SHG720921:SHL720921 SRC720921:SRH720921 TAY720921:TBD720921 TKU720921:TKZ720921 TUQ720921:TUV720921 UEM720921:UER720921 UOI720921:UON720921 UYE720921:UYJ720921 VIA720921:VIF720921 VRW720921:VSB720921 WBS720921:WBX720921 WLO720921:WLT720921 WVK720921:WVP720921 C786457:H786457 IY786457:JD786457 SU786457:SZ786457 ACQ786457:ACV786457 AMM786457:AMR786457 AWI786457:AWN786457 BGE786457:BGJ786457 BQA786457:BQF786457 BZW786457:CAB786457 CJS786457:CJX786457 CTO786457:CTT786457 DDK786457:DDP786457 DNG786457:DNL786457 DXC786457:DXH786457 EGY786457:EHD786457 EQU786457:EQZ786457 FAQ786457:FAV786457 FKM786457:FKR786457 FUI786457:FUN786457 GEE786457:GEJ786457 GOA786457:GOF786457 GXW786457:GYB786457 HHS786457:HHX786457 HRO786457:HRT786457 IBK786457:IBP786457 ILG786457:ILL786457 IVC786457:IVH786457 JEY786457:JFD786457 JOU786457:JOZ786457 JYQ786457:JYV786457 KIM786457:KIR786457 KSI786457:KSN786457">
      <formula1>$V$3:$V$93</formula1>
    </dataValidation>
    <dataValidation type="list" allowBlank="1" showInputMessage="1" showErrorMessage="1" sqref="LCE786457:LCJ786457 LMA786457:LMF786457 LVW786457:LWB786457 MFS786457:MFX786457 MPO786457:MPT786457 MZK786457:MZP786457 NJG786457:NJL786457 NTC786457:NTH786457 OCY786457:ODD786457 OMU786457:OMZ786457 OWQ786457:OWV786457 PGM786457:PGR786457 PQI786457:PQN786457 QAE786457:QAJ786457 QKA786457:QKF786457 QTW786457:QUB786457 RDS786457:RDX786457 RNO786457:RNT786457 RXK786457:RXP786457 SHG786457:SHL786457 SRC786457:SRH786457 TAY786457:TBD786457 TKU786457:TKZ786457 TUQ786457:TUV786457 UEM786457:UER786457 UOI786457:UON786457 UYE786457:UYJ786457 VIA786457:VIF786457 VRW786457:VSB786457 WBS786457:WBX786457 WLO786457:WLT786457 WVK786457:WVP786457 C851993:H851993 IY851993:JD851993 SU851993:SZ851993 ACQ851993:ACV851993 AMM851993:AMR851993 AWI851993:AWN851993 BGE851993:BGJ851993 BQA851993:BQF851993 BZW851993:CAB851993 CJS851993:CJX851993 CTO851993:CTT851993 DDK851993:DDP851993 DNG851993:DNL851993 DXC851993:DXH851993 EGY851993:EHD851993 EQU851993:EQZ851993 FAQ851993:FAV851993 FKM851993:FKR851993 FUI851993:FUN851993 GEE851993:GEJ851993 GOA851993:GOF851993 GXW851993:GYB851993 HHS851993:HHX851993 HRO851993:HRT851993 IBK851993:IBP851993 ILG851993:ILL851993 IVC851993:IVH851993 JEY851993:JFD851993 JOU851993:JOZ851993 JYQ851993:JYV851993 KIM851993:KIR851993 KSI851993:KSN851993 LCE851993:LCJ851993 LMA851993:LMF851993 LVW851993:LWB851993 MFS851993:MFX851993 MPO851993:MPT851993 MZK851993:MZP851993 NJG851993:NJL851993 NTC851993:NTH851993 OCY851993:ODD851993 OMU851993:OMZ851993 OWQ851993:OWV851993 PGM851993:PGR851993 PQI851993:PQN851993 QAE851993:QAJ851993 QKA851993:QKF851993 QTW851993:QUB851993 RDS851993:RDX851993 RNO851993:RNT851993 RXK851993:RXP851993 SHG851993:SHL851993 SRC851993:SRH851993 TAY851993:TBD851993 TKU851993:TKZ851993 TUQ851993:TUV851993 UEM851993:UER851993 UOI851993:UON851993 UYE851993:UYJ851993 VIA851993:VIF851993 VRW851993:VSB851993 WBS851993:WBX851993 WLO851993:WLT851993 WVK851993:WVP851993 C917529:H917529 IY917529:JD917529 SU917529:SZ917529 ACQ917529:ACV917529">
      <formula1>$V$3:$V$93</formula1>
    </dataValidation>
    <dataValidation type="list" allowBlank="1" showInputMessage="1" showErrorMessage="1" sqref="AMM917529:AMR917529 AWI917529:AWN917529 BGE917529:BGJ917529 BQA917529:BQF917529 BZW917529:CAB917529 CJS917529:CJX917529 CTO917529:CTT917529 DDK917529:DDP917529 DNG917529:DNL917529 DXC917529:DXH917529 EGY917529:EHD917529 EQU917529:EQZ917529 FAQ917529:FAV917529 FKM917529:FKR917529 FUI917529:FUN917529 GEE917529:GEJ917529 GOA917529:GOF917529 GXW917529:GYB917529 HHS917529:HHX917529 HRO917529:HRT917529 IBK917529:IBP917529 ILG917529:ILL917529 IVC917529:IVH917529 JEY917529:JFD917529 JOU917529:JOZ917529 JYQ917529:JYV917529 KIM917529:KIR917529 KSI917529:KSN917529 LCE917529:LCJ917529 LMA917529:LMF917529 LVW917529:LWB917529 MFS917529:MFX917529 MPO917529:MPT917529 MZK917529:MZP917529 NJG917529:NJL917529 NTC917529:NTH917529 OCY917529:ODD917529 OMU917529:OMZ917529 OWQ917529:OWV917529 PGM917529:PGR917529 PQI917529:PQN917529 QAE917529:QAJ917529 QKA917529:QKF917529 QTW917529:QUB917529 RDS917529:RDX917529 RNO917529:RNT917529 RXK917529:RXP917529 SHG917529:SHL917529 SRC917529:SRH917529 TAY917529:TBD917529 TKU917529:TKZ917529 TUQ917529:TUV917529 UEM917529:UER917529 UOI917529:UON917529 UYE917529:UYJ917529 VIA917529:VIF917529 VRW917529:VSB917529 WBS917529:WBX917529 WLO917529:WLT917529 WVK917529:WVP917529 C983065:H983065 IY983065:JD983065 SU983065:SZ983065 ACQ983065:ACV983065 AMM983065:AMR983065 AWI983065:AWN983065 BGE983065:BGJ983065 BQA983065:BQF983065 BZW983065:CAB983065 CJS983065:CJX983065 CTO983065:CTT983065 DDK983065:DDP983065 DNG983065:DNL983065 DXC983065:DXH983065 EGY983065:EHD983065 EQU983065:EQZ983065 FAQ983065:FAV983065 FKM983065:FKR983065 FUI983065:FUN983065 GEE983065:GEJ983065 GOA983065:GOF983065 GXW983065:GYB983065 HHS983065:HHX983065 HRO983065:HRT983065 IBK983065:IBP983065 ILG983065:ILL983065 IVC983065:IVH983065 JEY983065:JFD983065 JOU983065:JOZ983065 JYQ983065:JYV983065 KIM983065:KIR983065 KSI983065:KSN983065 LCE983065:LCJ983065 LMA983065:LMF983065 LVW983065:LWB983065 MFS983065:MFX983065 MPO983065:MPT983065 MZK983065:MZP983065 NJG983065:NJL983065 NTC983065:NTH983065">
      <formula1>$V$3:$V$93</formula1>
    </dataValidation>
    <dataValidation type="list" allowBlank="1" showInputMessage="1" showErrorMessage="1" sqref="OCY983065:ODD983065 OMU983065:OMZ983065 OWQ983065:OWV983065 PGM983065:PGR983065 PQI983065:PQN983065 QAE983065:QAJ983065 QKA983065:QKF983065 QTW983065:QUB983065 RDS983065:RDX983065 RNO983065:RNT983065 RXK983065:RXP983065 SHG983065:SHL983065 SRC983065:SRH983065 TAY983065:TBD983065 TKU983065:TKZ983065 TUQ983065:TUV983065 UEM983065:UER983065 UOI983065:UON983065 UYE983065:UYJ983065 VIA983065:VIF983065 VRW983065:VSB983065 WBS983065:WBX983065 WLO983065:WLT983065 WVK983065:WVP983065">
      <formula1>$V$3:$V$93</formula1>
    </dataValidation>
    <dataValidation type="list" allowBlank="1" showInputMessage="1" showErrorMessage="1" sqref="C24:H24 IY24:JD24 SU24:SZ24 ACQ24:ACV24 AMM24:AMR24 AWI24:AWN24 BGE24:BGJ24 BQA24:BQF24 BZW24:CAB24 CJS24:CJX24 CTO24:CTT24 DDK24:DDP24 DNG24:DNL24 DXC24:DXH24 EGY24:EHD24 EQU24:EQZ24 FAQ24:FAV24 FKM24:FKR24 FUI24:FUN24 GEE24:GEJ24 GOA24:GOF24 GXW24:GYB24 HHS24:HHX24 HRO24:HRT24 IBK24:IBP24 ILG24:ILL24 IVC24:IVH24 JEY24:JFD24 JOU24:JOZ24 JYQ24:JYV24 KIM24:KIR24 KSI24:KSN24 LCE24:LCJ24 LMA24:LMF24 LVW24:LWB24 MFS24:MFX24 MPO24:MPT24 MZK24:MZP24 NJG24:NJL24 NTC24:NTH24 OCY24:ODD24 OMU24:OMZ24 OWQ24:OWV24 PGM24:PGR24 PQI24:PQN24 QAE24:QAJ24 QKA24:QKF24 QTW24:QUB24 RDS24:RDX24 RNO24:RNT24 RXK24:RXP24 SHG24:SHL24 SRC24:SRH24 TAY24:TBD24 TKU24:TKZ24 TUQ24:TUV24 UEM24:UER24 UOI24:UON24 UYE24:UYJ24 VIA24:VIF24 VRW24:VSB24 WBS24:WBX24 WLO24:WLT24 WVK24:WVP24 C65560:H65560 IY65560:JD65560 SU65560:SZ65560 ACQ65560:ACV65560 AMM65560:AMR65560 AWI65560:AWN65560 BGE65560:BGJ65560 BQA65560:BQF65560 BZW65560:CAB65560 CJS65560:CJX65560 CTO65560:CTT65560 DDK65560:DDP65560 DNG65560:DNL65560 DXC65560:DXH65560 EGY65560:EHD65560 EQU65560:EQZ65560 FAQ65560:FAV65560 FKM65560:FKR65560 FUI65560:FUN65560 GEE65560:GEJ65560 GOA65560:GOF65560 GXW65560:GYB65560 HHS65560:HHX65560 HRO65560:HRT65560 IBK65560:IBP65560 ILG65560:ILL65560 IVC65560:IVH65560 JEY65560:JFD65560 JOU65560:JOZ65560 JYQ65560:JYV65560 KIM65560:KIR65560 KSI65560:KSN65560 LCE65560:LCJ65560 LMA65560:LMF65560 LVW65560:LWB65560 MFS65560:MFX65560">
      <formula1>$W$3:$W$7</formula1>
    </dataValidation>
    <dataValidation type="list" allowBlank="1" showInputMessage="1" showErrorMessage="1" sqref="MPO65560:MPT65560 MZK65560:MZP65560 NJG65560:NJL65560 NTC65560:NTH65560 OCY65560:ODD65560 OMU65560:OMZ65560 OWQ65560:OWV65560 PGM65560:PGR65560 PQI65560:PQN65560 QAE65560:QAJ65560 QKA65560:QKF65560 QTW65560:QUB65560 RDS65560:RDX65560 RNO65560:RNT65560 RXK65560:RXP65560 SHG65560:SHL65560 SRC65560:SRH65560 TAY65560:TBD65560 TKU65560:TKZ65560 TUQ65560:TUV65560 UEM65560:UER65560 UOI65560:UON65560 UYE65560:UYJ65560 VIA65560:VIF65560 VRW65560:VSB65560 WBS65560:WBX65560 WLO65560:WLT65560 WVK65560:WVP65560 C131096:H131096 IY131096:JD131096 SU131096:SZ131096 ACQ131096:ACV131096 AMM131096:AMR131096 AWI131096:AWN131096 BGE131096:BGJ131096 BQA131096:BQF131096 BZW131096:CAB131096 CJS131096:CJX131096 CTO131096:CTT131096 DDK131096:DDP131096 DNG131096:DNL131096 DXC131096:DXH131096 EGY131096:EHD131096 EQU131096:EQZ131096 FAQ131096:FAV131096 FKM131096:FKR131096 FUI131096:FUN131096 GEE131096:GEJ131096 GOA131096:GOF131096 GXW131096:GYB131096 HHS131096:HHX131096 HRO131096:HRT131096 IBK131096:IBP131096 ILG131096:ILL131096 IVC131096:IVH131096 JEY131096:JFD131096 JOU131096:JOZ131096 JYQ131096:JYV131096 KIM131096:KIR131096 KSI131096:KSN131096 LCE131096:LCJ131096 LMA131096:LMF131096 LVW131096:LWB131096 MFS131096:MFX131096 MPO131096:MPT131096 MZK131096:MZP131096 NJG131096:NJL131096 NTC131096:NTH131096 OCY131096:ODD131096 OMU131096:OMZ131096 OWQ131096:OWV131096 PGM131096:PGR131096 PQI131096:PQN131096 QAE131096:QAJ131096 QKA131096:QKF131096 QTW131096:QUB131096 RDS131096:RDX131096 RNO131096:RNT131096 RXK131096:RXP131096 SHG131096:SHL131096 SRC131096:SRH131096 TAY131096:TBD131096 TKU131096:TKZ131096 TUQ131096:TUV131096 UEM131096:UER131096 UOI131096:UON131096 UYE131096:UYJ131096 VIA131096:VIF131096 VRW131096:VSB131096 WBS131096:WBX131096 WLO131096:WLT131096 WVK131096:WVP131096 C196632:H196632 IY196632:JD196632 SU196632:SZ196632 ACQ196632:ACV196632 AMM196632:AMR196632 AWI196632:AWN196632 BGE196632:BGJ196632 BQA196632:BQF196632">
      <formula1>$W$3:$W$7</formula1>
    </dataValidation>
    <dataValidation type="list" allowBlank="1" showInputMessage="1" showErrorMessage="1" sqref="BZW196632:CAB196632 CJS196632:CJX196632 CTO196632:CTT196632 DDK196632:DDP196632 DNG196632:DNL196632 DXC196632:DXH196632 EGY196632:EHD196632 EQU196632:EQZ196632 FAQ196632:FAV196632 FKM196632:FKR196632 FUI196632:FUN196632 GEE196632:GEJ196632 GOA196632:GOF196632 GXW196632:GYB196632 HHS196632:HHX196632 HRO196632:HRT196632 IBK196632:IBP196632 ILG196632:ILL196632 IVC196632:IVH196632 JEY196632:JFD196632 JOU196632:JOZ196632 JYQ196632:JYV196632 KIM196632:KIR196632 KSI196632:KSN196632 LCE196632:LCJ196632 LMA196632:LMF196632 LVW196632:LWB196632 MFS196632:MFX196632 MPO196632:MPT196632 MZK196632:MZP196632 NJG196632:NJL196632 NTC196632:NTH196632 OCY196632:ODD196632 OMU196632:OMZ196632 OWQ196632:OWV196632 PGM196632:PGR196632 PQI196632:PQN196632 QAE196632:QAJ196632 QKA196632:QKF196632 QTW196632:QUB196632 RDS196632:RDX196632 RNO196632:RNT196632 RXK196632:RXP196632 SHG196632:SHL196632 SRC196632:SRH196632 TAY196632:TBD196632 TKU196632:TKZ196632 TUQ196632:TUV196632 UEM196632:UER196632 UOI196632:UON196632 UYE196632:UYJ196632 VIA196632:VIF196632 VRW196632:VSB196632 WBS196632:WBX196632 WLO196632:WLT196632 WVK196632:WVP196632 C262168:H262168 IY262168:JD262168 SU262168:SZ262168 ACQ262168:ACV262168 AMM262168:AMR262168 AWI262168:AWN262168 BGE262168:BGJ262168 BQA262168:BQF262168 BZW262168:CAB262168 CJS262168:CJX262168 CTO262168:CTT262168 DDK262168:DDP262168 DNG262168:DNL262168 DXC262168:DXH262168 EGY262168:EHD262168 EQU262168:EQZ262168 FAQ262168:FAV262168 FKM262168:FKR262168 FUI262168:FUN262168 GEE262168:GEJ262168 GOA262168:GOF262168 GXW262168:GYB262168 HHS262168:HHX262168 HRO262168:HRT262168 IBK262168:IBP262168 ILG262168:ILL262168 IVC262168:IVH262168 JEY262168:JFD262168 JOU262168:JOZ262168 JYQ262168:JYV262168 KIM262168:KIR262168 KSI262168:KSN262168 LCE262168:LCJ262168 LMA262168:LMF262168 LVW262168:LWB262168 MFS262168:MFX262168 MPO262168:MPT262168 MZK262168:MZP262168 NJG262168:NJL262168 NTC262168:NTH262168 OCY262168:ODD262168 OMU262168:OMZ262168 OWQ262168:OWV262168 PGM262168:PGR262168">
      <formula1>$W$3:$W$7</formula1>
    </dataValidation>
    <dataValidation type="list" allowBlank="1" showInputMessage="1" showErrorMessage="1" sqref="PQI262168:PQN262168 QAE262168:QAJ262168 QKA262168:QKF262168 QTW262168:QUB262168 RDS262168:RDX262168 RNO262168:RNT262168 RXK262168:RXP262168 SHG262168:SHL262168 SRC262168:SRH262168 TAY262168:TBD262168 TKU262168:TKZ262168 TUQ262168:TUV262168 UEM262168:UER262168 UOI262168:UON262168 UYE262168:UYJ262168 VIA262168:VIF262168 VRW262168:VSB262168 WBS262168:WBX262168 WLO262168:WLT262168 WVK262168:WVP262168 C327704:H327704 IY327704:JD327704 SU327704:SZ327704 ACQ327704:ACV327704 AMM327704:AMR327704 AWI327704:AWN327704 BGE327704:BGJ327704 BQA327704:BQF327704 BZW327704:CAB327704 CJS327704:CJX327704 CTO327704:CTT327704 DDK327704:DDP327704 DNG327704:DNL327704 DXC327704:DXH327704 EGY327704:EHD327704 EQU327704:EQZ327704 FAQ327704:FAV327704 FKM327704:FKR327704 FUI327704:FUN327704 GEE327704:GEJ327704 GOA327704:GOF327704 GXW327704:GYB327704 HHS327704:HHX327704 HRO327704:HRT327704 IBK327704:IBP327704 ILG327704:ILL327704 IVC327704:IVH327704 JEY327704:JFD327704 JOU327704:JOZ327704 JYQ327704:JYV327704 KIM327704:KIR327704 KSI327704:KSN327704 LCE327704:LCJ327704 LMA327704:LMF327704 LVW327704:LWB327704 MFS327704:MFX327704 MPO327704:MPT327704 MZK327704:MZP327704 NJG327704:NJL327704 NTC327704:NTH327704 OCY327704:ODD327704 OMU327704:OMZ327704 OWQ327704:OWV327704 PGM327704:PGR327704 PQI327704:PQN327704 QAE327704:QAJ327704 QKA327704:QKF327704 QTW327704:QUB327704 RDS327704:RDX327704 RNO327704:RNT327704 RXK327704:RXP327704 SHG327704:SHL327704 SRC327704:SRH327704 TAY327704:TBD327704 TKU327704:TKZ327704 TUQ327704:TUV327704 UEM327704:UER327704 UOI327704:UON327704 UYE327704:UYJ327704 VIA327704:VIF327704 VRW327704:VSB327704 WBS327704:WBX327704 WLO327704:WLT327704 WVK327704:WVP327704 C393240:H393240 IY393240:JD393240 SU393240:SZ393240 ACQ393240:ACV393240 AMM393240:AMR393240 AWI393240:AWN393240 BGE393240:BGJ393240 BQA393240:BQF393240 BZW393240:CAB393240 CJS393240:CJX393240 CTO393240:CTT393240 DDK393240:DDP393240 DNG393240:DNL393240 DXC393240:DXH393240 EGY393240:EHD393240 EQU393240:EQZ393240">
      <formula1>$W$3:$W$7</formula1>
    </dataValidation>
    <dataValidation type="list" allowBlank="1" showInputMessage="1" showErrorMessage="1" sqref="FAQ393240:FAV393240 FKM393240:FKR393240 FUI393240:FUN393240 GEE393240:GEJ393240 GOA393240:GOF393240 GXW393240:GYB393240 HHS393240:HHX393240 HRO393240:HRT393240 IBK393240:IBP393240 ILG393240:ILL393240 IVC393240:IVH393240 JEY393240:JFD393240 JOU393240:JOZ393240 JYQ393240:JYV393240 KIM393240:KIR393240 KSI393240:KSN393240 LCE393240:LCJ393240 LMA393240:LMF393240 LVW393240:LWB393240 MFS393240:MFX393240 MPO393240:MPT393240 MZK393240:MZP393240 NJG393240:NJL393240 NTC393240:NTH393240 OCY393240:ODD393240 OMU393240:OMZ393240 OWQ393240:OWV393240 PGM393240:PGR393240 PQI393240:PQN393240 QAE393240:QAJ393240 QKA393240:QKF393240 QTW393240:QUB393240 RDS393240:RDX393240 RNO393240:RNT393240 RXK393240:RXP393240 SHG393240:SHL393240 SRC393240:SRH393240 TAY393240:TBD393240 TKU393240:TKZ393240 TUQ393240:TUV393240 UEM393240:UER393240 UOI393240:UON393240 UYE393240:UYJ393240 VIA393240:VIF393240 VRW393240:VSB393240 WBS393240:WBX393240 WLO393240:WLT393240 WVK393240:WVP393240 C458776:H458776 IY458776:JD458776 SU458776:SZ458776 ACQ458776:ACV458776 AMM458776:AMR458776 AWI458776:AWN458776 BGE458776:BGJ458776 BQA458776:BQF458776 BZW458776:CAB458776 CJS458776:CJX458776 CTO458776:CTT458776 DDK458776:DDP458776 DNG458776:DNL458776 DXC458776:DXH458776 EGY458776:EHD458776 EQU458776:EQZ458776 FAQ458776:FAV458776 FKM458776:FKR458776 FUI458776:FUN458776 GEE458776:GEJ458776 GOA458776:GOF458776 GXW458776:GYB458776 HHS458776:HHX458776 HRO458776:HRT458776 IBK458776:IBP458776 ILG458776:ILL458776 IVC458776:IVH458776 JEY458776:JFD458776 JOU458776:JOZ458776 JYQ458776:JYV458776 KIM458776:KIR458776 KSI458776:KSN458776 LCE458776:LCJ458776 LMA458776:LMF458776 LVW458776:LWB458776 MFS458776:MFX458776 MPO458776:MPT458776 MZK458776:MZP458776 NJG458776:NJL458776 NTC458776:NTH458776 OCY458776:ODD458776 OMU458776:OMZ458776 OWQ458776:OWV458776 PGM458776:PGR458776 PQI458776:PQN458776 QAE458776:QAJ458776 QKA458776:QKF458776 QTW458776:QUB458776 RDS458776:RDX458776 RNO458776:RNT458776 RXK458776:RXP458776 SHG458776:SHL458776">
      <formula1>$W$3:$W$7</formula1>
    </dataValidation>
    <dataValidation type="list" allowBlank="1" showInputMessage="1" showErrorMessage="1" sqref="SRC458776:SRH458776 TAY458776:TBD458776 TKU458776:TKZ458776 TUQ458776:TUV458776 UEM458776:UER458776 UOI458776:UON458776 UYE458776:UYJ458776 VIA458776:VIF458776 VRW458776:VSB458776 WBS458776:WBX458776 WLO458776:WLT458776 WVK458776:WVP458776 C524312:H524312 IY524312:JD524312 SU524312:SZ524312 ACQ524312:ACV524312 AMM524312:AMR524312 AWI524312:AWN524312 BGE524312:BGJ524312 BQA524312:BQF524312 BZW524312:CAB524312 CJS524312:CJX524312 CTO524312:CTT524312 DDK524312:DDP524312 DNG524312:DNL524312 DXC524312:DXH524312 EGY524312:EHD524312 EQU524312:EQZ524312 FAQ524312:FAV524312 FKM524312:FKR524312 FUI524312:FUN524312 GEE524312:GEJ524312 GOA524312:GOF524312 GXW524312:GYB524312 HHS524312:HHX524312 HRO524312:HRT524312 IBK524312:IBP524312 ILG524312:ILL524312 IVC524312:IVH524312 JEY524312:JFD524312 JOU524312:JOZ524312 JYQ524312:JYV524312 KIM524312:KIR524312 KSI524312:KSN524312 LCE524312:LCJ524312 LMA524312:LMF524312 LVW524312:LWB524312 MFS524312:MFX524312 MPO524312:MPT524312 MZK524312:MZP524312 NJG524312:NJL524312 NTC524312:NTH524312 OCY524312:ODD524312 OMU524312:OMZ524312 OWQ524312:OWV524312 PGM524312:PGR524312 PQI524312:PQN524312 QAE524312:QAJ524312 QKA524312:QKF524312 QTW524312:QUB524312 RDS524312:RDX524312 RNO524312:RNT524312 RXK524312:RXP524312 SHG524312:SHL524312 SRC524312:SRH524312 TAY524312:TBD524312 TKU524312:TKZ524312 TUQ524312:TUV524312 UEM524312:UER524312 UOI524312:UON524312 UYE524312:UYJ524312 VIA524312:VIF524312 VRW524312:VSB524312 WBS524312:WBX524312 WLO524312:WLT524312 WVK524312:WVP524312 C589848:H589848 IY589848:JD589848 SU589848:SZ589848 ACQ589848:ACV589848 AMM589848:AMR589848 AWI589848:AWN589848 BGE589848:BGJ589848 BQA589848:BQF589848 BZW589848:CAB589848 CJS589848:CJX589848 CTO589848:CTT589848 DDK589848:DDP589848 DNG589848:DNL589848 DXC589848:DXH589848 EGY589848:EHD589848 EQU589848:EQZ589848 FAQ589848:FAV589848 FKM589848:FKR589848 FUI589848:FUN589848 GEE589848:GEJ589848 GOA589848:GOF589848 GXW589848:GYB589848 HHS589848:HHX589848 HRO589848:HRT589848">
      <formula1>$W$3:$W$7</formula1>
    </dataValidation>
    <dataValidation type="list" allowBlank="1" showInputMessage="1" showErrorMessage="1" sqref="IBK589848:IBP589848 ILG589848:ILL589848 IVC589848:IVH589848 JEY589848:JFD589848 JOU589848:JOZ589848 JYQ589848:JYV589848 KIM589848:KIR589848 KSI589848:KSN589848 LCE589848:LCJ589848 LMA589848:LMF589848 LVW589848:LWB589848 MFS589848:MFX589848 MPO589848:MPT589848 MZK589848:MZP589848 NJG589848:NJL589848 NTC589848:NTH589848 OCY589848:ODD589848 OMU589848:OMZ589848 OWQ589848:OWV589848 PGM589848:PGR589848 PQI589848:PQN589848 QAE589848:QAJ589848 QKA589848:QKF589848 QTW589848:QUB589848 RDS589848:RDX589848 RNO589848:RNT589848 RXK589848:RXP589848 SHG589848:SHL589848 SRC589848:SRH589848 TAY589848:TBD589848 TKU589848:TKZ589848 TUQ589848:TUV589848 UEM589848:UER589848 UOI589848:UON589848 UYE589848:UYJ589848 VIA589848:VIF589848 VRW589848:VSB589848 WBS589848:WBX589848 WLO589848:WLT589848 WVK589848:WVP589848 C655384:H655384 IY655384:JD655384 SU655384:SZ655384 ACQ655384:ACV655384 AMM655384:AMR655384 AWI655384:AWN655384 BGE655384:BGJ655384 BQA655384:BQF655384 BZW655384:CAB655384 CJS655384:CJX655384 CTO655384:CTT655384 DDK655384:DDP655384 DNG655384:DNL655384 DXC655384:DXH655384 EGY655384:EHD655384 EQU655384:EQZ655384 FAQ655384:FAV655384 FKM655384:FKR655384 FUI655384:FUN655384 GEE655384:GEJ655384 GOA655384:GOF655384 GXW655384:GYB655384 HHS655384:HHX655384 HRO655384:HRT655384 IBK655384:IBP655384 ILG655384:ILL655384 IVC655384:IVH655384 JEY655384:JFD655384 JOU655384:JOZ655384 JYQ655384:JYV655384 KIM655384:KIR655384 KSI655384:KSN655384 LCE655384:LCJ655384 LMA655384:LMF655384 LVW655384:LWB655384 MFS655384:MFX655384 MPO655384:MPT655384 MZK655384:MZP655384 NJG655384:NJL655384 NTC655384:NTH655384 OCY655384:ODD655384 OMU655384:OMZ655384 OWQ655384:OWV655384 PGM655384:PGR655384 PQI655384:PQN655384 QAE655384:QAJ655384 QKA655384:QKF655384 QTW655384:QUB655384 RDS655384:RDX655384 RNO655384:RNT655384 RXK655384:RXP655384 SHG655384:SHL655384 SRC655384:SRH655384 TAY655384:TBD655384 TKU655384:TKZ655384 TUQ655384:TUV655384 UEM655384:UER655384 UOI655384:UON655384 UYE655384:UYJ655384 VIA655384:VIF655384">
      <formula1>$W$3:$W$7</formula1>
    </dataValidation>
    <dataValidation type="list" allowBlank="1" showInputMessage="1" showErrorMessage="1" sqref="VRW655384:VSB655384 WBS655384:WBX655384 WLO655384:WLT655384 WVK655384:WVP655384 C720920:H720920 IY720920:JD720920 SU720920:SZ720920 ACQ720920:ACV720920 AMM720920:AMR720920 AWI720920:AWN720920 BGE720920:BGJ720920 BQA720920:BQF720920 BZW720920:CAB720920 CJS720920:CJX720920 CTO720920:CTT720920 DDK720920:DDP720920 DNG720920:DNL720920 DXC720920:DXH720920 EGY720920:EHD720920 EQU720920:EQZ720920 FAQ720920:FAV720920 FKM720920:FKR720920 FUI720920:FUN720920 GEE720920:GEJ720920 GOA720920:GOF720920 GXW720920:GYB720920 HHS720920:HHX720920 HRO720920:HRT720920 IBK720920:IBP720920 ILG720920:ILL720920 IVC720920:IVH720920 JEY720920:JFD720920 JOU720920:JOZ720920 JYQ720920:JYV720920 KIM720920:KIR720920 KSI720920:KSN720920 LCE720920:LCJ720920 LMA720920:LMF720920 LVW720920:LWB720920 MFS720920:MFX720920 MPO720920:MPT720920 MZK720920:MZP720920 NJG720920:NJL720920 NTC720920:NTH720920 OCY720920:ODD720920 OMU720920:OMZ720920 OWQ720920:OWV720920 PGM720920:PGR720920 PQI720920:PQN720920 QAE720920:QAJ720920 QKA720920:QKF720920 QTW720920:QUB720920 RDS720920:RDX720920 RNO720920:RNT720920 RXK720920:RXP720920 SHG720920:SHL720920 SRC720920:SRH720920 TAY720920:TBD720920 TKU720920:TKZ720920 TUQ720920:TUV720920 UEM720920:UER720920 UOI720920:UON720920 UYE720920:UYJ720920 VIA720920:VIF720920 VRW720920:VSB720920 WBS720920:WBX720920 WLO720920:WLT720920 WVK720920:WVP720920 C786456:H786456 IY786456:JD786456 SU786456:SZ786456 ACQ786456:ACV786456 AMM786456:AMR786456 AWI786456:AWN786456 BGE786456:BGJ786456 BQA786456:BQF786456 BZW786456:CAB786456 CJS786456:CJX786456 CTO786456:CTT786456 DDK786456:DDP786456 DNG786456:DNL786456 DXC786456:DXH786456 EGY786456:EHD786456 EQU786456:EQZ786456 FAQ786456:FAV786456 FKM786456:FKR786456 FUI786456:FUN786456 GEE786456:GEJ786456 GOA786456:GOF786456 GXW786456:GYB786456 HHS786456:HHX786456 HRO786456:HRT786456 IBK786456:IBP786456 ILG786456:ILL786456 IVC786456:IVH786456 JEY786456:JFD786456 JOU786456:JOZ786456 JYQ786456:JYV786456 KIM786456:KIR786456 KSI786456:KSN786456">
      <formula1>$W$3:$W$7</formula1>
    </dataValidation>
    <dataValidation type="list" allowBlank="1" showInputMessage="1" showErrorMessage="1" sqref="LCE786456:LCJ786456 LMA786456:LMF786456 LVW786456:LWB786456 MFS786456:MFX786456 MPO786456:MPT786456 MZK786456:MZP786456 NJG786456:NJL786456 NTC786456:NTH786456 OCY786456:ODD786456 OMU786456:OMZ786456 OWQ786456:OWV786456 PGM786456:PGR786456 PQI786456:PQN786456 QAE786456:QAJ786456 QKA786456:QKF786456 QTW786456:QUB786456 RDS786456:RDX786456 RNO786456:RNT786456 RXK786456:RXP786456 SHG786456:SHL786456 SRC786456:SRH786456 TAY786456:TBD786456 TKU786456:TKZ786456 TUQ786456:TUV786456 UEM786456:UER786456 UOI786456:UON786456 UYE786456:UYJ786456 VIA786456:VIF786456 VRW786456:VSB786456 WBS786456:WBX786456 WLO786456:WLT786456 WVK786456:WVP786456 C851992:H851992 IY851992:JD851992 SU851992:SZ851992 ACQ851992:ACV851992 AMM851992:AMR851992 AWI851992:AWN851992 BGE851992:BGJ851992 BQA851992:BQF851992 BZW851992:CAB851992 CJS851992:CJX851992 CTO851992:CTT851992 DDK851992:DDP851992 DNG851992:DNL851992 DXC851992:DXH851992 EGY851992:EHD851992 EQU851992:EQZ851992 FAQ851992:FAV851992 FKM851992:FKR851992 FUI851992:FUN851992 GEE851992:GEJ851992 GOA851992:GOF851992 GXW851992:GYB851992 HHS851992:HHX851992 HRO851992:HRT851992 IBK851992:IBP851992 ILG851992:ILL851992 IVC851992:IVH851992 JEY851992:JFD851992 JOU851992:JOZ851992 JYQ851992:JYV851992 KIM851992:KIR851992 KSI851992:KSN851992 LCE851992:LCJ851992 LMA851992:LMF851992 LVW851992:LWB851992 MFS851992:MFX851992 MPO851992:MPT851992 MZK851992:MZP851992 NJG851992:NJL851992 NTC851992:NTH851992 OCY851992:ODD851992 OMU851992:OMZ851992 OWQ851992:OWV851992 PGM851992:PGR851992 PQI851992:PQN851992 QAE851992:QAJ851992 QKA851992:QKF851992 QTW851992:QUB851992 RDS851992:RDX851992 RNO851992:RNT851992 RXK851992:RXP851992 SHG851992:SHL851992 SRC851992:SRH851992 TAY851992:TBD851992 TKU851992:TKZ851992 TUQ851992:TUV851992 UEM851992:UER851992 UOI851992:UON851992 UYE851992:UYJ851992 VIA851992:VIF851992 VRW851992:VSB851992 WBS851992:WBX851992 WLO851992:WLT851992 WVK851992:WVP851992 C917528:H917528 IY917528:JD917528 SU917528:SZ917528 ACQ917528:ACV917528">
      <formula1>$W$3:$W$7</formula1>
    </dataValidation>
    <dataValidation type="list" allowBlank="1" showInputMessage="1" showErrorMessage="1" sqref="AMM917528:AMR917528 AWI917528:AWN917528 BGE917528:BGJ917528 BQA917528:BQF917528 BZW917528:CAB917528 CJS917528:CJX917528 CTO917528:CTT917528 DDK917528:DDP917528 DNG917528:DNL917528 DXC917528:DXH917528 EGY917528:EHD917528 EQU917528:EQZ917528 FAQ917528:FAV917528 FKM917528:FKR917528 FUI917528:FUN917528 GEE917528:GEJ917528 GOA917528:GOF917528 GXW917528:GYB917528 HHS917528:HHX917528 HRO917528:HRT917528 IBK917528:IBP917528 ILG917528:ILL917528 IVC917528:IVH917528 JEY917528:JFD917528 JOU917528:JOZ917528 JYQ917528:JYV917528 KIM917528:KIR917528 KSI917528:KSN917528 LCE917528:LCJ917528 LMA917528:LMF917528 LVW917528:LWB917528 MFS917528:MFX917528 MPO917528:MPT917528 MZK917528:MZP917528 NJG917528:NJL917528 NTC917528:NTH917528 OCY917528:ODD917528 OMU917528:OMZ917528 OWQ917528:OWV917528 PGM917528:PGR917528 PQI917528:PQN917528 QAE917528:QAJ917528 QKA917528:QKF917528 QTW917528:QUB917528 RDS917528:RDX917528 RNO917528:RNT917528 RXK917528:RXP917528 SHG917528:SHL917528 SRC917528:SRH917528 TAY917528:TBD917528 TKU917528:TKZ917528 TUQ917528:TUV917528 UEM917528:UER917528 UOI917528:UON917528 UYE917528:UYJ917528 VIA917528:VIF917528 VRW917528:VSB917528 WBS917528:WBX917528 WLO917528:WLT917528 WVK917528:WVP917528 C983064:H983064 IY983064:JD983064 SU983064:SZ983064 ACQ983064:ACV983064 AMM983064:AMR983064 AWI983064:AWN983064 BGE983064:BGJ983064 BQA983064:BQF983064 BZW983064:CAB983064 CJS983064:CJX983064 CTO983064:CTT983064 DDK983064:DDP983064 DNG983064:DNL983064 DXC983064:DXH983064 EGY983064:EHD983064 EQU983064:EQZ983064 FAQ983064:FAV983064 FKM983064:FKR983064 FUI983064:FUN983064 GEE983064:GEJ983064 GOA983064:GOF983064 GXW983064:GYB983064 HHS983064:HHX983064 HRO983064:HRT983064 IBK983064:IBP983064 ILG983064:ILL983064 IVC983064:IVH983064 JEY983064:JFD983064 JOU983064:JOZ983064 JYQ983064:JYV983064 KIM983064:KIR983064 KSI983064:KSN983064 LCE983064:LCJ983064 LMA983064:LMF983064 LVW983064:LWB983064 MFS983064:MFX983064 MPO983064:MPT983064 MZK983064:MZP983064 NJG983064:NJL983064 NTC983064:NTH983064">
      <formula1>$W$3:$W$7</formula1>
    </dataValidation>
    <dataValidation type="list" allowBlank="1" showInputMessage="1" showErrorMessage="1" sqref="OCY983064:ODD983064 OMU983064:OMZ983064 OWQ983064:OWV983064 PGM983064:PGR983064 PQI983064:PQN983064 QAE983064:QAJ983064 QKA983064:QKF983064 QTW983064:QUB983064 RDS983064:RDX983064 RNO983064:RNT983064 RXK983064:RXP983064 SHG983064:SHL983064 SRC983064:SRH983064 TAY983064:TBD983064 TKU983064:TKZ983064 TUQ983064:TUV983064 UEM983064:UER983064 UOI983064:UON983064 UYE983064:UYJ983064 VIA983064:VIF983064 VRW983064:VSB983064 WBS983064:WBX983064 WLO983064:WLT983064 WVK983064:WVP983064">
      <formula1>$W$3:$W$7</formula1>
    </dataValidation>
  </dataValidations>
  <hyperlinks>
    <hyperlink ref="K3:R3" location="'Рео-01'!A1" display="Рео-01: Реосигурително покритие"/>
    <hyperlink ref="K4:R4" location="'Рео-02'!A1" display="Рео-02: Факултативни договори за реосигурување"/>
    <hyperlink ref="K5:R5" location="'Рео-03'!A1" display="Рео-03: Премија за реосигурување по типови договори на реосигурување"/>
    <hyperlink ref="K6:R6" location="'Рео-04'!A1" display="Рео-04: Решени и нерешени штети за коишто е активирано реосигурувањето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7"/>
  <sheetViews>
    <sheetView showGridLines="0" tabSelected="1" workbookViewId="0" topLeftCell="A1">
      <selection activeCell="A8" sqref="A8:L8"/>
    </sheetView>
  </sheetViews>
  <sheetFormatPr defaultColWidth="9.140625" defaultRowHeight="12.75"/>
  <cols>
    <col min="1" max="1" width="11.8515625" style="166" customWidth="1"/>
    <col min="2" max="2" width="11.140625" style="166" customWidth="1"/>
    <col min="3" max="3" width="11.57421875" style="166" customWidth="1"/>
    <col min="4" max="7" width="9.8515625" style="166" customWidth="1"/>
    <col min="8" max="8" width="11.28125" style="166" customWidth="1"/>
    <col min="9" max="16384" width="9.140625" style="166" customWidth="1"/>
  </cols>
  <sheetData>
    <row r="1" ht="12.75">
      <c r="A1" s="208" t="s">
        <v>236</v>
      </c>
    </row>
    <row r="2" spans="1:2" s="165" customFormat="1" ht="12.75">
      <c r="A2" s="357" t="s">
        <v>172</v>
      </c>
      <c r="B2" s="357"/>
    </row>
    <row r="3" spans="1:2" s="165" customFormat="1" ht="12.75">
      <c r="A3" s="138"/>
      <c r="B3" s="139"/>
    </row>
    <row r="4" spans="1:2" s="165" customFormat="1" ht="12.75">
      <c r="A4" s="142" t="str">
        <f>'Рео-Почетна'!C23</f>
        <v>(група)</v>
      </c>
      <c r="B4" s="140"/>
    </row>
    <row r="5" spans="1:2" s="165" customFormat="1" ht="12.75">
      <c r="A5" s="142" t="str">
        <f>'Рео-Почетна'!C22</f>
        <v>(назив на друштво)</v>
      </c>
      <c r="B5" s="141"/>
    </row>
    <row r="6" spans="1:2" s="165" customFormat="1" ht="12.75">
      <c r="A6" s="358" t="str">
        <f>'Рео-Почетна'!C24</f>
        <v>(период)</v>
      </c>
      <c r="B6" s="358"/>
    </row>
    <row r="7" spans="1:2" s="165" customFormat="1" ht="12.75">
      <c r="A7" s="358" t="str">
        <f>'Рео-Почетна'!C25</f>
        <v>(тековна година)</v>
      </c>
      <c r="B7" s="358"/>
    </row>
    <row r="8" spans="1:12" s="165" customFormat="1" ht="17.25" customHeight="1">
      <c r="A8" s="373" t="s">
        <v>255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</row>
    <row r="9" ht="12.75" thickBot="1"/>
    <row r="10" spans="1:9" ht="48.75" thickTop="1">
      <c r="A10" s="191"/>
      <c r="B10" s="167" t="s">
        <v>216</v>
      </c>
      <c r="C10" s="167" t="s">
        <v>217</v>
      </c>
      <c r="D10" s="167" t="s">
        <v>218</v>
      </c>
      <c r="E10" s="167" t="s">
        <v>219</v>
      </c>
      <c r="F10" s="167" t="s">
        <v>18</v>
      </c>
      <c r="G10" s="192" t="s">
        <v>225</v>
      </c>
      <c r="H10" s="168"/>
      <c r="I10" s="168"/>
    </row>
    <row r="11" spans="1:7" ht="12.75">
      <c r="A11" s="169"/>
      <c r="B11" s="170" t="s">
        <v>184</v>
      </c>
      <c r="C11" s="170" t="s">
        <v>185</v>
      </c>
      <c r="D11" s="170" t="s">
        <v>186</v>
      </c>
      <c r="E11" s="171">
        <v>100</v>
      </c>
      <c r="F11" s="171">
        <v>101</v>
      </c>
      <c r="G11" s="193">
        <v>200</v>
      </c>
    </row>
    <row r="12" spans="1:7" ht="12.75">
      <c r="A12" s="172" t="s">
        <v>187</v>
      </c>
      <c r="B12" s="171">
        <v>0</v>
      </c>
      <c r="C12" s="171">
        <v>10000</v>
      </c>
      <c r="D12" s="171">
        <f>(C12-B12)/2+B12</f>
        <v>5000</v>
      </c>
      <c r="E12" s="173"/>
      <c r="F12" s="173"/>
      <c r="G12" s="194"/>
    </row>
    <row r="13" spans="1:7" ht="12.75">
      <c r="A13" s="172" t="s">
        <v>188</v>
      </c>
      <c r="B13" s="171">
        <v>10001</v>
      </c>
      <c r="C13" s="171">
        <v>20000</v>
      </c>
      <c r="D13" s="171">
        <f aca="true" t="shared" si="0" ref="D13:D19">(C13-B13)/2+B13</f>
        <v>15000.5</v>
      </c>
      <c r="E13" s="173"/>
      <c r="F13" s="173"/>
      <c r="G13" s="194"/>
    </row>
    <row r="14" spans="1:7" ht="12.75">
      <c r="A14" s="172" t="s">
        <v>189</v>
      </c>
      <c r="B14" s="171">
        <v>20001</v>
      </c>
      <c r="C14" s="171">
        <v>30000</v>
      </c>
      <c r="D14" s="171">
        <f t="shared" si="0"/>
        <v>25000.5</v>
      </c>
      <c r="E14" s="173"/>
      <c r="F14" s="173"/>
      <c r="G14" s="194"/>
    </row>
    <row r="15" spans="1:7" ht="12.75">
      <c r="A15" s="172" t="s">
        <v>190</v>
      </c>
      <c r="B15" s="171">
        <v>30001</v>
      </c>
      <c r="C15" s="171">
        <v>50000</v>
      </c>
      <c r="D15" s="171">
        <f t="shared" si="0"/>
        <v>40000.5</v>
      </c>
      <c r="E15" s="173"/>
      <c r="F15" s="173"/>
      <c r="G15" s="194"/>
    </row>
    <row r="16" spans="1:7" ht="12.75">
      <c r="A16" s="172" t="s">
        <v>191</v>
      </c>
      <c r="B16" s="171">
        <v>50001</v>
      </c>
      <c r="C16" s="171">
        <v>100000</v>
      </c>
      <c r="D16" s="171">
        <f t="shared" si="0"/>
        <v>75000.5</v>
      </c>
      <c r="E16" s="173"/>
      <c r="F16" s="173"/>
      <c r="G16" s="194"/>
    </row>
    <row r="17" spans="1:7" ht="12.75">
      <c r="A17" s="172" t="s">
        <v>192</v>
      </c>
      <c r="B17" s="171">
        <v>100001</v>
      </c>
      <c r="C17" s="171">
        <v>200000</v>
      </c>
      <c r="D17" s="171">
        <f t="shared" si="0"/>
        <v>150000.5</v>
      </c>
      <c r="E17" s="173"/>
      <c r="F17" s="173"/>
      <c r="G17" s="194"/>
    </row>
    <row r="18" spans="1:7" ht="12.75">
      <c r="A18" s="172" t="s">
        <v>193</v>
      </c>
      <c r="B18" s="171">
        <v>200001</v>
      </c>
      <c r="C18" s="171">
        <v>300000</v>
      </c>
      <c r="D18" s="171">
        <f t="shared" si="0"/>
        <v>250000.5</v>
      </c>
      <c r="E18" s="173"/>
      <c r="F18" s="173"/>
      <c r="G18" s="194"/>
    </row>
    <row r="19" spans="1:7" ht="12.75">
      <c r="A19" s="172" t="s">
        <v>194</v>
      </c>
      <c r="B19" s="171">
        <v>300001</v>
      </c>
      <c r="C19" s="171">
        <v>500000</v>
      </c>
      <c r="D19" s="171">
        <f t="shared" si="0"/>
        <v>400000.5</v>
      </c>
      <c r="E19" s="173"/>
      <c r="F19" s="173"/>
      <c r="G19" s="194"/>
    </row>
    <row r="20" spans="1:7" ht="12.75">
      <c r="A20" s="172" t="s">
        <v>195</v>
      </c>
      <c r="B20" s="171">
        <v>500001</v>
      </c>
      <c r="C20" s="171" t="s">
        <v>221</v>
      </c>
      <c r="D20" s="174"/>
      <c r="E20" s="173"/>
      <c r="F20" s="173"/>
      <c r="G20" s="194"/>
    </row>
    <row r="21" spans="1:7" ht="12.75" thickBot="1">
      <c r="A21" s="175" t="s">
        <v>59</v>
      </c>
      <c r="B21" s="176" t="s">
        <v>220</v>
      </c>
      <c r="C21" s="176"/>
      <c r="D21" s="177"/>
      <c r="E21" s="178">
        <f>SUM(E12:E20)</f>
        <v>0</v>
      </c>
      <c r="F21" s="178">
        <f aca="true" t="shared" si="1" ref="F21:G21">SUM(F12:F20)</f>
        <v>0</v>
      </c>
      <c r="G21" s="195">
        <f t="shared" si="1"/>
        <v>0</v>
      </c>
    </row>
    <row r="22" ht="12.75" thickTop="1"/>
    <row r="23" spans="1:7" ht="16.5" customHeight="1">
      <c r="A23" s="374" t="s">
        <v>235</v>
      </c>
      <c r="B23" s="374"/>
      <c r="C23" s="374"/>
      <c r="D23" s="374"/>
      <c r="E23" s="374"/>
      <c r="F23" s="374"/>
      <c r="G23" s="168"/>
    </row>
    <row r="24" spans="1:7" ht="18" customHeight="1">
      <c r="A24" s="374"/>
      <c r="B24" s="374"/>
      <c r="C24" s="374"/>
      <c r="D24" s="374"/>
      <c r="E24" s="374"/>
      <c r="F24" s="374"/>
      <c r="G24" s="168"/>
    </row>
    <row r="25" ht="12.75" thickBot="1"/>
    <row r="26" spans="1:6" ht="60.75" thickTop="1">
      <c r="A26" s="179"/>
      <c r="B26" s="180" t="s">
        <v>233</v>
      </c>
      <c r="C26" s="180" t="s">
        <v>234</v>
      </c>
      <c r="D26" s="180" t="s">
        <v>222</v>
      </c>
      <c r="E26" s="180" t="s">
        <v>223</v>
      </c>
      <c r="F26" s="181" t="s">
        <v>58</v>
      </c>
    </row>
    <row r="27" spans="1:6" ht="12.75">
      <c r="A27" s="182"/>
      <c r="B27" s="183">
        <v>100</v>
      </c>
      <c r="C27" s="184">
        <v>300</v>
      </c>
      <c r="D27" s="184">
        <v>400</v>
      </c>
      <c r="E27" s="184">
        <v>500</v>
      </c>
      <c r="F27" s="185">
        <v>600</v>
      </c>
    </row>
    <row r="28" spans="1:6" ht="12.75">
      <c r="A28" s="186" t="s">
        <v>196</v>
      </c>
      <c r="B28" s="174"/>
      <c r="C28" s="174"/>
      <c r="D28" s="174"/>
      <c r="E28" s="174"/>
      <c r="F28" s="187">
        <f>D28+E28</f>
        <v>0</v>
      </c>
    </row>
    <row r="29" spans="1:6" ht="12.75">
      <c r="A29" s="186" t="s">
        <v>197</v>
      </c>
      <c r="B29" s="174"/>
      <c r="C29" s="174"/>
      <c r="D29" s="174"/>
      <c r="E29" s="174"/>
      <c r="F29" s="187">
        <f aca="true" t="shared" si="2" ref="F29:F47">D29+E29</f>
        <v>0</v>
      </c>
    </row>
    <row r="30" spans="1:6" ht="12.75">
      <c r="A30" s="186" t="s">
        <v>198</v>
      </c>
      <c r="B30" s="174"/>
      <c r="C30" s="174"/>
      <c r="D30" s="174"/>
      <c r="E30" s="174"/>
      <c r="F30" s="187">
        <f t="shared" si="2"/>
        <v>0</v>
      </c>
    </row>
    <row r="31" spans="1:6" ht="12.75">
      <c r="A31" s="186" t="s">
        <v>199</v>
      </c>
      <c r="B31" s="174"/>
      <c r="C31" s="174"/>
      <c r="D31" s="174"/>
      <c r="E31" s="174"/>
      <c r="F31" s="187">
        <f t="shared" si="2"/>
        <v>0</v>
      </c>
    </row>
    <row r="32" spans="1:6" ht="12.75">
      <c r="A32" s="186" t="s">
        <v>200</v>
      </c>
      <c r="B32" s="174"/>
      <c r="C32" s="174"/>
      <c r="D32" s="174"/>
      <c r="E32" s="174"/>
      <c r="F32" s="187">
        <f t="shared" si="2"/>
        <v>0</v>
      </c>
    </row>
    <row r="33" spans="1:6" ht="12.75">
      <c r="A33" s="186" t="s">
        <v>201</v>
      </c>
      <c r="B33" s="174"/>
      <c r="C33" s="174"/>
      <c r="D33" s="174"/>
      <c r="E33" s="174"/>
      <c r="F33" s="187">
        <f t="shared" si="2"/>
        <v>0</v>
      </c>
    </row>
    <row r="34" spans="1:6" ht="12.75">
      <c r="A34" s="186" t="s">
        <v>202</v>
      </c>
      <c r="B34" s="174"/>
      <c r="C34" s="174"/>
      <c r="D34" s="174"/>
      <c r="E34" s="174"/>
      <c r="F34" s="187">
        <f t="shared" si="2"/>
        <v>0</v>
      </c>
    </row>
    <row r="35" spans="1:6" ht="12.75">
      <c r="A35" s="186" t="s">
        <v>203</v>
      </c>
      <c r="B35" s="174"/>
      <c r="C35" s="174"/>
      <c r="D35" s="174"/>
      <c r="E35" s="174"/>
      <c r="F35" s="187">
        <f t="shared" si="2"/>
        <v>0</v>
      </c>
    </row>
    <row r="36" spans="1:6" ht="12.75">
      <c r="A36" s="186" t="s">
        <v>204</v>
      </c>
      <c r="B36" s="174"/>
      <c r="C36" s="174"/>
      <c r="D36" s="174"/>
      <c r="E36" s="174"/>
      <c r="F36" s="187">
        <f t="shared" si="2"/>
        <v>0</v>
      </c>
    </row>
    <row r="37" spans="1:6" ht="12.75">
      <c r="A37" s="186" t="s">
        <v>205</v>
      </c>
      <c r="B37" s="174"/>
      <c r="C37" s="174"/>
      <c r="D37" s="174"/>
      <c r="E37" s="174"/>
      <c r="F37" s="187">
        <f t="shared" si="2"/>
        <v>0</v>
      </c>
    </row>
    <row r="38" spans="1:6" ht="12.75">
      <c r="A38" s="186" t="s">
        <v>206</v>
      </c>
      <c r="B38" s="174"/>
      <c r="C38" s="174"/>
      <c r="D38" s="174"/>
      <c r="E38" s="174"/>
      <c r="F38" s="187">
        <f t="shared" si="2"/>
        <v>0</v>
      </c>
    </row>
    <row r="39" spans="1:6" ht="12.75">
      <c r="A39" s="186" t="s">
        <v>207</v>
      </c>
      <c r="B39" s="174"/>
      <c r="C39" s="174"/>
      <c r="D39" s="174"/>
      <c r="E39" s="174"/>
      <c r="F39" s="187">
        <f t="shared" si="2"/>
        <v>0</v>
      </c>
    </row>
    <row r="40" spans="1:6" ht="12.75">
      <c r="A40" s="186" t="s">
        <v>208</v>
      </c>
      <c r="B40" s="174"/>
      <c r="C40" s="174"/>
      <c r="D40" s="174"/>
      <c r="E40" s="174"/>
      <c r="F40" s="187">
        <f t="shared" si="2"/>
        <v>0</v>
      </c>
    </row>
    <row r="41" spans="1:6" ht="12.75">
      <c r="A41" s="186" t="s">
        <v>209</v>
      </c>
      <c r="B41" s="174"/>
      <c r="C41" s="174"/>
      <c r="D41" s="174"/>
      <c r="E41" s="174"/>
      <c r="F41" s="187">
        <f t="shared" si="2"/>
        <v>0</v>
      </c>
    </row>
    <row r="42" spans="1:6" ht="12.75">
      <c r="A42" s="186" t="s">
        <v>210</v>
      </c>
      <c r="B42" s="174"/>
      <c r="C42" s="174"/>
      <c r="D42" s="174"/>
      <c r="E42" s="174"/>
      <c r="F42" s="187">
        <f t="shared" si="2"/>
        <v>0</v>
      </c>
    </row>
    <row r="43" spans="1:6" ht="12.75">
      <c r="A43" s="186" t="s">
        <v>211</v>
      </c>
      <c r="B43" s="174"/>
      <c r="C43" s="174"/>
      <c r="D43" s="174"/>
      <c r="E43" s="174"/>
      <c r="F43" s="187">
        <f t="shared" si="2"/>
        <v>0</v>
      </c>
    </row>
    <row r="44" spans="1:6" ht="12.75">
      <c r="A44" s="186" t="s">
        <v>212</v>
      </c>
      <c r="B44" s="174"/>
      <c r="C44" s="174"/>
      <c r="D44" s="174"/>
      <c r="E44" s="174"/>
      <c r="F44" s="187">
        <f t="shared" si="2"/>
        <v>0</v>
      </c>
    </row>
    <row r="45" spans="1:6" ht="12.75">
      <c r="A45" s="186" t="s">
        <v>213</v>
      </c>
      <c r="B45" s="174"/>
      <c r="C45" s="174"/>
      <c r="D45" s="174"/>
      <c r="E45" s="174"/>
      <c r="F45" s="187">
        <f t="shared" si="2"/>
        <v>0</v>
      </c>
    </row>
    <row r="46" spans="1:6" ht="12.75">
      <c r="A46" s="186" t="s">
        <v>214</v>
      </c>
      <c r="B46" s="174"/>
      <c r="C46" s="174"/>
      <c r="D46" s="174"/>
      <c r="E46" s="174"/>
      <c r="F46" s="187">
        <f t="shared" si="2"/>
        <v>0</v>
      </c>
    </row>
    <row r="47" spans="1:6" ht="12.75" thickBot="1">
      <c r="A47" s="188" t="s">
        <v>215</v>
      </c>
      <c r="B47" s="189"/>
      <c r="C47" s="189"/>
      <c r="D47" s="189"/>
      <c r="E47" s="189"/>
      <c r="F47" s="190">
        <f t="shared" si="2"/>
        <v>0</v>
      </c>
    </row>
    <row r="48" ht="12.75" thickTop="1"/>
  </sheetData>
  <mergeCells count="5">
    <mergeCell ref="A2:B2"/>
    <mergeCell ref="A6:B6"/>
    <mergeCell ref="A7:B7"/>
    <mergeCell ref="A8:L8"/>
    <mergeCell ref="A23:F24"/>
  </mergeCells>
  <hyperlinks>
    <hyperlink ref="A2" location="'СП-Почетна'!A1" display="СП_Почетна"/>
    <hyperlink ref="A2:B2" location="'Рео-Почетна'!A1" display="Рео_Почетн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36AE3-2A43-4767-BBC6-A5BC64B4F31D}">
  <sheetPr>
    <pageSetUpPr fitToPage="1"/>
  </sheetPr>
  <dimension ref="A1:O64"/>
  <sheetViews>
    <sheetView view="pageBreakPreview" zoomScale="60" workbookViewId="0" topLeftCell="A1">
      <selection activeCell="A1" sqref="A1:O1"/>
    </sheetView>
  </sheetViews>
  <sheetFormatPr defaultColWidth="9.140625" defaultRowHeight="12.75"/>
  <cols>
    <col min="1" max="1" width="25.57421875" style="209" customWidth="1"/>
    <col min="2" max="2" width="9.140625" style="209" customWidth="1"/>
    <col min="3" max="3" width="6.28125" style="210" customWidth="1"/>
    <col min="4" max="5" width="9.00390625" style="209" customWidth="1"/>
    <col min="6" max="9" width="8.421875" style="209" customWidth="1"/>
    <col min="10" max="11" width="9.00390625" style="209" customWidth="1"/>
    <col min="12" max="15" width="8.57421875" style="209" customWidth="1"/>
    <col min="16" max="16384" width="9.140625" style="209" customWidth="1"/>
  </cols>
  <sheetData>
    <row r="1" spans="1:15" ht="12.75">
      <c r="A1" s="379" t="s">
        <v>237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ht="12.75" thickBot="1"/>
    <row r="3" spans="1:15" ht="12.75" thickTop="1">
      <c r="A3" s="380" t="s">
        <v>238</v>
      </c>
      <c r="B3" s="382" t="s">
        <v>239</v>
      </c>
      <c r="C3" s="384"/>
      <c r="D3" s="386" t="s">
        <v>240</v>
      </c>
      <c r="E3" s="387"/>
      <c r="F3" s="387"/>
      <c r="G3" s="387"/>
      <c r="H3" s="387"/>
      <c r="I3" s="388"/>
      <c r="J3" s="386" t="s">
        <v>241</v>
      </c>
      <c r="K3" s="387"/>
      <c r="L3" s="387"/>
      <c r="M3" s="387"/>
      <c r="N3" s="387"/>
      <c r="O3" s="389"/>
    </row>
    <row r="4" spans="1:15" ht="15" customHeight="1">
      <c r="A4" s="381"/>
      <c r="B4" s="383"/>
      <c r="C4" s="385"/>
      <c r="D4" s="390" t="s">
        <v>242</v>
      </c>
      <c r="E4" s="391"/>
      <c r="F4" s="375" t="s">
        <v>243</v>
      </c>
      <c r="G4" s="376"/>
      <c r="H4" s="392" t="s">
        <v>244</v>
      </c>
      <c r="I4" s="393"/>
      <c r="J4" s="390" t="s">
        <v>242</v>
      </c>
      <c r="K4" s="394"/>
      <c r="L4" s="375" t="s">
        <v>243</v>
      </c>
      <c r="M4" s="376"/>
      <c r="N4" s="377" t="s">
        <v>244</v>
      </c>
      <c r="O4" s="378"/>
    </row>
    <row r="5" spans="1:15" ht="12.75">
      <c r="A5" s="381"/>
      <c r="B5" s="383"/>
      <c r="C5" s="385"/>
      <c r="D5" s="214" t="s">
        <v>245</v>
      </c>
      <c r="E5" s="215" t="s">
        <v>246</v>
      </c>
      <c r="F5" s="216" t="s">
        <v>245</v>
      </c>
      <c r="G5" s="217" t="s">
        <v>246</v>
      </c>
      <c r="H5" s="218" t="s">
        <v>245</v>
      </c>
      <c r="I5" s="219" t="s">
        <v>246</v>
      </c>
      <c r="J5" s="214" t="s">
        <v>245</v>
      </c>
      <c r="K5" s="220" t="s">
        <v>246</v>
      </c>
      <c r="L5" s="216" t="s">
        <v>245</v>
      </c>
      <c r="M5" s="217" t="s">
        <v>246</v>
      </c>
      <c r="N5" s="220" t="s">
        <v>245</v>
      </c>
      <c r="O5" s="221" t="s">
        <v>246</v>
      </c>
    </row>
    <row r="6" spans="1:15" ht="15" customHeight="1">
      <c r="A6" s="211"/>
      <c r="B6" s="212"/>
      <c r="C6" s="213"/>
      <c r="D6" s="222">
        <v>100</v>
      </c>
      <c r="E6" s="223">
        <v>101</v>
      </c>
      <c r="F6" s="224">
        <v>200</v>
      </c>
      <c r="G6" s="225">
        <v>201</v>
      </c>
      <c r="H6" s="226">
        <v>300</v>
      </c>
      <c r="I6" s="227">
        <v>301</v>
      </c>
      <c r="J6" s="222">
        <v>400</v>
      </c>
      <c r="K6" s="228">
        <v>401</v>
      </c>
      <c r="L6" s="224">
        <v>500</v>
      </c>
      <c r="M6" s="225">
        <v>501</v>
      </c>
      <c r="N6" s="228">
        <v>600</v>
      </c>
      <c r="O6" s="229">
        <v>601</v>
      </c>
    </row>
    <row r="7" spans="1:15" ht="12.75">
      <c r="A7" s="230" t="s">
        <v>20</v>
      </c>
      <c r="B7" s="231"/>
      <c r="C7" s="232" t="s">
        <v>21</v>
      </c>
      <c r="D7" s="233"/>
      <c r="E7" s="234"/>
      <c r="F7" s="235"/>
      <c r="G7" s="236"/>
      <c r="H7" s="237"/>
      <c r="I7" s="238"/>
      <c r="J7" s="233"/>
      <c r="K7" s="239"/>
      <c r="L7" s="235"/>
      <c r="M7" s="236"/>
      <c r="N7" s="239"/>
      <c r="O7" s="240"/>
    </row>
    <row r="8" spans="1:15" ht="12.75">
      <c r="A8" s="241"/>
      <c r="B8" s="242"/>
      <c r="C8" s="243" t="str">
        <f>IF(A8&lt;&gt;"",VLOOKUP(A8,A60:B67,2,FALSE),"")</f>
        <v/>
      </c>
      <c r="D8" s="244"/>
      <c r="E8" s="245"/>
      <c r="F8" s="246"/>
      <c r="G8" s="247"/>
      <c r="H8" s="248"/>
      <c r="I8" s="249"/>
      <c r="J8" s="244"/>
      <c r="K8" s="5"/>
      <c r="L8" s="246"/>
      <c r="M8" s="247"/>
      <c r="N8" s="5"/>
      <c r="O8" s="250"/>
    </row>
    <row r="9" spans="1:15" ht="12.75">
      <c r="A9" s="241" t="s">
        <v>11</v>
      </c>
      <c r="B9" s="242"/>
      <c r="C9" s="243"/>
      <c r="D9" s="244"/>
      <c r="E9" s="245"/>
      <c r="F9" s="246"/>
      <c r="G9" s="247"/>
      <c r="H9" s="248"/>
      <c r="I9" s="249"/>
      <c r="J9" s="244"/>
      <c r="K9" s="5"/>
      <c r="L9" s="246"/>
      <c r="M9" s="247"/>
      <c r="N9" s="5"/>
      <c r="O9" s="250"/>
    </row>
    <row r="10" spans="1:15" ht="12.75">
      <c r="A10" s="230" t="s">
        <v>22</v>
      </c>
      <c r="B10" s="231"/>
      <c r="C10" s="232" t="s">
        <v>23</v>
      </c>
      <c r="D10" s="233"/>
      <c r="E10" s="234"/>
      <c r="F10" s="235"/>
      <c r="G10" s="236"/>
      <c r="H10" s="237"/>
      <c r="I10" s="238"/>
      <c r="J10" s="233"/>
      <c r="K10" s="239"/>
      <c r="L10" s="235"/>
      <c r="M10" s="236"/>
      <c r="N10" s="239"/>
      <c r="O10" s="240"/>
    </row>
    <row r="11" spans="1:15" ht="12.75">
      <c r="A11" s="241"/>
      <c r="B11" s="242"/>
      <c r="C11" s="243" t="str">
        <f>IF(A11&lt;&gt;"",VLOOKUP(A11,A69:B73,2,FALSE),"")</f>
        <v/>
      </c>
      <c r="D11" s="244"/>
      <c r="E11" s="245"/>
      <c r="F11" s="246"/>
      <c r="G11" s="247"/>
      <c r="H11" s="248"/>
      <c r="I11" s="249"/>
      <c r="J11" s="244"/>
      <c r="K11" s="5"/>
      <c r="L11" s="246"/>
      <c r="M11" s="247"/>
      <c r="N11" s="5"/>
      <c r="O11" s="250"/>
    </row>
    <row r="12" spans="1:15" ht="12.75">
      <c r="A12" s="241" t="s">
        <v>11</v>
      </c>
      <c r="B12" s="242"/>
      <c r="C12" s="243"/>
      <c r="D12" s="244"/>
      <c r="E12" s="245"/>
      <c r="F12" s="246"/>
      <c r="G12" s="247"/>
      <c r="H12" s="248"/>
      <c r="I12" s="249"/>
      <c r="J12" s="244"/>
      <c r="K12" s="5"/>
      <c r="L12" s="246"/>
      <c r="M12" s="247"/>
      <c r="N12" s="5"/>
      <c r="O12" s="250"/>
    </row>
    <row r="13" spans="1:15" ht="12.75">
      <c r="A13" s="230" t="s">
        <v>24</v>
      </c>
      <c r="B13" s="231"/>
      <c r="C13" s="232" t="s">
        <v>25</v>
      </c>
      <c r="D13" s="233"/>
      <c r="E13" s="234"/>
      <c r="F13" s="235"/>
      <c r="G13" s="236"/>
      <c r="H13" s="237"/>
      <c r="I13" s="238"/>
      <c r="J13" s="233"/>
      <c r="K13" s="239"/>
      <c r="L13" s="235"/>
      <c r="M13" s="236"/>
      <c r="N13" s="239"/>
      <c r="O13" s="240"/>
    </row>
    <row r="14" spans="1:15" ht="12.75">
      <c r="A14" s="241"/>
      <c r="B14" s="242"/>
      <c r="C14" s="243" t="str">
        <f>IF(A14&lt;&gt;"","0399xx","")</f>
        <v/>
      </c>
      <c r="D14" s="244"/>
      <c r="E14" s="245"/>
      <c r="F14" s="246"/>
      <c r="G14" s="247"/>
      <c r="H14" s="248"/>
      <c r="I14" s="249"/>
      <c r="J14" s="244"/>
      <c r="K14" s="5"/>
      <c r="L14" s="246"/>
      <c r="M14" s="247"/>
      <c r="N14" s="5"/>
      <c r="O14" s="250"/>
    </row>
    <row r="15" spans="1:15" ht="12.75">
      <c r="A15" s="241" t="s">
        <v>11</v>
      </c>
      <c r="B15" s="242"/>
      <c r="C15" s="243"/>
      <c r="D15" s="244"/>
      <c r="E15" s="245"/>
      <c r="F15" s="246"/>
      <c r="G15" s="247"/>
      <c r="H15" s="248"/>
      <c r="I15" s="249"/>
      <c r="J15" s="244"/>
      <c r="K15" s="5"/>
      <c r="L15" s="246"/>
      <c r="M15" s="247"/>
      <c r="N15" s="5"/>
      <c r="O15" s="250"/>
    </row>
    <row r="16" spans="1:15" ht="12.75">
      <c r="A16" s="230" t="s">
        <v>26</v>
      </c>
      <c r="B16" s="231"/>
      <c r="C16" s="232" t="s">
        <v>27</v>
      </c>
      <c r="D16" s="233"/>
      <c r="E16" s="234"/>
      <c r="F16" s="235"/>
      <c r="G16" s="236"/>
      <c r="H16" s="237"/>
      <c r="I16" s="238"/>
      <c r="J16" s="233"/>
      <c r="K16" s="239"/>
      <c r="L16" s="235"/>
      <c r="M16" s="236"/>
      <c r="N16" s="239"/>
      <c r="O16" s="240"/>
    </row>
    <row r="17" spans="1:15" ht="12.75">
      <c r="A17" s="241"/>
      <c r="B17" s="242"/>
      <c r="C17" s="243" t="str">
        <f>IF(A17&lt;&gt;"","0499xx","")</f>
        <v/>
      </c>
      <c r="D17" s="244"/>
      <c r="E17" s="245"/>
      <c r="F17" s="246"/>
      <c r="G17" s="247"/>
      <c r="H17" s="248"/>
      <c r="I17" s="249"/>
      <c r="J17" s="244"/>
      <c r="K17" s="5"/>
      <c r="L17" s="246"/>
      <c r="M17" s="247"/>
      <c r="N17" s="5"/>
      <c r="O17" s="250"/>
    </row>
    <row r="18" spans="1:15" ht="12.75">
      <c r="A18" s="241" t="s">
        <v>11</v>
      </c>
      <c r="B18" s="242"/>
      <c r="C18" s="243"/>
      <c r="D18" s="244"/>
      <c r="E18" s="245"/>
      <c r="F18" s="246"/>
      <c r="G18" s="247"/>
      <c r="H18" s="248"/>
      <c r="I18" s="249"/>
      <c r="J18" s="244"/>
      <c r="K18" s="5"/>
      <c r="L18" s="246"/>
      <c r="M18" s="247"/>
      <c r="N18" s="5"/>
      <c r="O18" s="250"/>
    </row>
    <row r="19" spans="1:15" ht="12.75">
      <c r="A19" s="230" t="s">
        <v>28</v>
      </c>
      <c r="B19" s="231"/>
      <c r="C19" s="232" t="s">
        <v>29</v>
      </c>
      <c r="D19" s="233"/>
      <c r="E19" s="234"/>
      <c r="F19" s="235"/>
      <c r="G19" s="236"/>
      <c r="H19" s="237"/>
      <c r="I19" s="238"/>
      <c r="J19" s="233"/>
      <c r="K19" s="239"/>
      <c r="L19" s="235"/>
      <c r="M19" s="236"/>
      <c r="N19" s="239"/>
      <c r="O19" s="240"/>
    </row>
    <row r="20" spans="1:15" ht="12.75">
      <c r="A20" s="241"/>
      <c r="B20" s="242"/>
      <c r="C20" s="243" t="str">
        <f>IF(A20&lt;&gt;"","0599xx","")</f>
        <v/>
      </c>
      <c r="D20" s="244"/>
      <c r="E20" s="245"/>
      <c r="F20" s="246"/>
      <c r="G20" s="247"/>
      <c r="H20" s="248"/>
      <c r="I20" s="249"/>
      <c r="J20" s="244"/>
      <c r="K20" s="5"/>
      <c r="L20" s="246"/>
      <c r="M20" s="247"/>
      <c r="N20" s="5"/>
      <c r="O20" s="250"/>
    </row>
    <row r="21" spans="1:15" ht="12.75">
      <c r="A21" s="241" t="s">
        <v>11</v>
      </c>
      <c r="B21" s="242"/>
      <c r="C21" s="243"/>
      <c r="D21" s="244"/>
      <c r="E21" s="245"/>
      <c r="F21" s="246"/>
      <c r="G21" s="247"/>
      <c r="H21" s="248"/>
      <c r="I21" s="249"/>
      <c r="J21" s="244"/>
      <c r="K21" s="5"/>
      <c r="L21" s="246"/>
      <c r="M21" s="247"/>
      <c r="N21" s="5"/>
      <c r="O21" s="250"/>
    </row>
    <row r="22" spans="1:15" ht="12.75">
      <c r="A22" s="230" t="s">
        <v>30</v>
      </c>
      <c r="B22" s="231"/>
      <c r="C22" s="232" t="s">
        <v>31</v>
      </c>
      <c r="D22" s="233"/>
      <c r="E22" s="234"/>
      <c r="F22" s="235"/>
      <c r="G22" s="236"/>
      <c r="H22" s="237"/>
      <c r="I22" s="238"/>
      <c r="J22" s="233"/>
      <c r="K22" s="239"/>
      <c r="L22" s="235"/>
      <c r="M22" s="236"/>
      <c r="N22" s="239"/>
      <c r="O22" s="240"/>
    </row>
    <row r="23" spans="1:15" ht="12.75">
      <c r="A23" s="241"/>
      <c r="B23" s="242"/>
      <c r="C23" s="243" t="str">
        <f>IF(A23&lt;&gt;"","0699xx","")</f>
        <v/>
      </c>
      <c r="D23" s="244"/>
      <c r="E23" s="245"/>
      <c r="F23" s="246"/>
      <c r="G23" s="247"/>
      <c r="H23" s="248"/>
      <c r="I23" s="249"/>
      <c r="J23" s="244"/>
      <c r="K23" s="5"/>
      <c r="L23" s="246"/>
      <c r="M23" s="247"/>
      <c r="N23" s="5"/>
      <c r="O23" s="250"/>
    </row>
    <row r="24" spans="1:15" ht="12.75">
      <c r="A24" s="241" t="s">
        <v>11</v>
      </c>
      <c r="B24" s="242"/>
      <c r="C24" s="243"/>
      <c r="D24" s="244"/>
      <c r="E24" s="245"/>
      <c r="F24" s="246"/>
      <c r="G24" s="247"/>
      <c r="H24" s="248"/>
      <c r="I24" s="249"/>
      <c r="J24" s="244"/>
      <c r="K24" s="5"/>
      <c r="L24" s="246"/>
      <c r="M24" s="247"/>
      <c r="N24" s="5"/>
      <c r="O24" s="250"/>
    </row>
    <row r="25" spans="1:15" ht="12.75">
      <c r="A25" s="230" t="s">
        <v>32</v>
      </c>
      <c r="B25" s="231"/>
      <c r="C25" s="232" t="s">
        <v>33</v>
      </c>
      <c r="D25" s="233"/>
      <c r="E25" s="234"/>
      <c r="F25" s="235"/>
      <c r="G25" s="236"/>
      <c r="H25" s="237"/>
      <c r="I25" s="238"/>
      <c r="J25" s="233"/>
      <c r="K25" s="239"/>
      <c r="L25" s="235"/>
      <c r="M25" s="236"/>
      <c r="N25" s="239"/>
      <c r="O25" s="240"/>
    </row>
    <row r="26" spans="1:15" ht="12.75">
      <c r="A26" s="241"/>
      <c r="B26" s="242"/>
      <c r="C26" s="243" t="str">
        <f>IF(A26&lt;&gt;"",VLOOKUP(A26,A77:B80,2,FALSE),"")</f>
        <v/>
      </c>
      <c r="D26" s="244"/>
      <c r="E26" s="245"/>
      <c r="F26" s="246"/>
      <c r="G26" s="247"/>
      <c r="H26" s="248"/>
      <c r="I26" s="249"/>
      <c r="J26" s="244"/>
      <c r="K26" s="5"/>
      <c r="L26" s="246"/>
      <c r="M26" s="247"/>
      <c r="N26" s="5"/>
      <c r="O26" s="250"/>
    </row>
    <row r="27" spans="1:15" ht="12.75">
      <c r="A27" s="241" t="s">
        <v>11</v>
      </c>
      <c r="B27" s="242"/>
      <c r="C27" s="243"/>
      <c r="D27" s="244"/>
      <c r="E27" s="245"/>
      <c r="F27" s="246"/>
      <c r="G27" s="247"/>
      <c r="H27" s="248"/>
      <c r="I27" s="249"/>
      <c r="J27" s="244"/>
      <c r="K27" s="5"/>
      <c r="L27" s="246"/>
      <c r="M27" s="247"/>
      <c r="N27" s="5"/>
      <c r="O27" s="250"/>
    </row>
    <row r="28" spans="1:15" ht="12.75">
      <c r="A28" s="230" t="s">
        <v>34</v>
      </c>
      <c r="B28" s="231"/>
      <c r="C28" s="232" t="s">
        <v>35</v>
      </c>
      <c r="D28" s="233"/>
      <c r="E28" s="234"/>
      <c r="F28" s="235"/>
      <c r="G28" s="236"/>
      <c r="H28" s="237"/>
      <c r="I28" s="238"/>
      <c r="J28" s="233"/>
      <c r="K28" s="239"/>
      <c r="L28" s="235"/>
      <c r="M28" s="236"/>
      <c r="N28" s="239"/>
      <c r="O28" s="240"/>
    </row>
    <row r="29" spans="1:15" ht="12.75">
      <c r="A29" s="241"/>
      <c r="B29" s="242"/>
      <c r="C29" s="243" t="str">
        <f>IF(A29&lt;&gt;"",VLOOKUP(A29,A82:B92,2,FALSE),"")</f>
        <v/>
      </c>
      <c r="D29" s="244"/>
      <c r="E29" s="245"/>
      <c r="F29" s="246"/>
      <c r="G29" s="247"/>
      <c r="H29" s="248"/>
      <c r="I29" s="249"/>
      <c r="J29" s="244"/>
      <c r="K29" s="5"/>
      <c r="L29" s="246"/>
      <c r="M29" s="247"/>
      <c r="N29" s="5"/>
      <c r="O29" s="250"/>
    </row>
    <row r="30" spans="1:15" ht="12.75">
      <c r="A30" s="241" t="s">
        <v>11</v>
      </c>
      <c r="B30" s="242"/>
      <c r="C30" s="243"/>
      <c r="D30" s="244"/>
      <c r="E30" s="245"/>
      <c r="F30" s="246"/>
      <c r="G30" s="247"/>
      <c r="H30" s="248"/>
      <c r="I30" s="249"/>
      <c r="J30" s="244"/>
      <c r="K30" s="5"/>
      <c r="L30" s="246"/>
      <c r="M30" s="247"/>
      <c r="N30" s="5"/>
      <c r="O30" s="250"/>
    </row>
    <row r="31" spans="1:15" ht="12.75">
      <c r="A31" s="230" t="s">
        <v>36</v>
      </c>
      <c r="B31" s="231"/>
      <c r="C31" s="232">
        <v>10</v>
      </c>
      <c r="D31" s="233"/>
      <c r="E31" s="234"/>
      <c r="F31" s="235"/>
      <c r="G31" s="236"/>
      <c r="H31" s="237"/>
      <c r="I31" s="238"/>
      <c r="J31" s="233"/>
      <c r="K31" s="239"/>
      <c r="L31" s="235"/>
      <c r="M31" s="236"/>
      <c r="N31" s="239"/>
      <c r="O31" s="240"/>
    </row>
    <row r="32" spans="1:15" ht="12.75">
      <c r="A32" s="241"/>
      <c r="B32" s="242"/>
      <c r="C32" s="243" t="str">
        <f>IF(A32&lt;&gt;"",VLOOKUP(A32,A94:B97,2,FALSE),"")</f>
        <v/>
      </c>
      <c r="D32" s="244"/>
      <c r="E32" s="245"/>
      <c r="F32" s="246"/>
      <c r="G32" s="247"/>
      <c r="H32" s="248"/>
      <c r="I32" s="249"/>
      <c r="J32" s="244"/>
      <c r="K32" s="5"/>
      <c r="L32" s="246"/>
      <c r="M32" s="247"/>
      <c r="N32" s="5"/>
      <c r="O32" s="250"/>
    </row>
    <row r="33" spans="1:15" ht="12.75">
      <c r="A33" s="241" t="s">
        <v>11</v>
      </c>
      <c r="B33" s="242"/>
      <c r="C33" s="251"/>
      <c r="D33" s="244"/>
      <c r="E33" s="245"/>
      <c r="F33" s="246"/>
      <c r="G33" s="247"/>
      <c r="H33" s="248"/>
      <c r="I33" s="249"/>
      <c r="J33" s="244"/>
      <c r="K33" s="5"/>
      <c r="L33" s="246"/>
      <c r="M33" s="247"/>
      <c r="N33" s="5"/>
      <c r="O33" s="250"/>
    </row>
    <row r="34" spans="1:15" ht="12.75">
      <c r="A34" s="230" t="s">
        <v>42</v>
      </c>
      <c r="B34" s="231"/>
      <c r="C34" s="232">
        <v>11</v>
      </c>
      <c r="D34" s="233"/>
      <c r="E34" s="234"/>
      <c r="F34" s="235"/>
      <c r="G34" s="236"/>
      <c r="H34" s="237"/>
      <c r="I34" s="238"/>
      <c r="J34" s="233"/>
      <c r="K34" s="239"/>
      <c r="L34" s="235"/>
      <c r="M34" s="236"/>
      <c r="N34" s="239"/>
      <c r="O34" s="240"/>
    </row>
    <row r="35" spans="1:15" ht="12.75">
      <c r="A35" s="241"/>
      <c r="B35" s="242"/>
      <c r="C35" s="243" t="str">
        <f>IF(A35&lt;&gt;"","1199xx","")</f>
        <v/>
      </c>
      <c r="D35" s="244"/>
      <c r="E35" s="245"/>
      <c r="F35" s="246"/>
      <c r="G35" s="247"/>
      <c r="H35" s="248"/>
      <c r="I35" s="249"/>
      <c r="J35" s="244"/>
      <c r="K35" s="5"/>
      <c r="L35" s="246"/>
      <c r="M35" s="247"/>
      <c r="N35" s="5"/>
      <c r="O35" s="250"/>
    </row>
    <row r="36" spans="1:15" ht="12.75">
      <c r="A36" s="241" t="s">
        <v>11</v>
      </c>
      <c r="B36" s="242"/>
      <c r="C36" s="251"/>
      <c r="D36" s="244"/>
      <c r="E36" s="245"/>
      <c r="F36" s="246"/>
      <c r="G36" s="247"/>
      <c r="H36" s="248"/>
      <c r="I36" s="249"/>
      <c r="J36" s="244"/>
      <c r="K36" s="5"/>
      <c r="L36" s="246"/>
      <c r="M36" s="247"/>
      <c r="N36" s="5"/>
      <c r="O36" s="250"/>
    </row>
    <row r="37" spans="1:15" ht="12.75">
      <c r="A37" s="230" t="s">
        <v>44</v>
      </c>
      <c r="B37" s="231"/>
      <c r="C37" s="232">
        <v>12</v>
      </c>
      <c r="D37" s="233"/>
      <c r="E37" s="234"/>
      <c r="F37" s="235"/>
      <c r="G37" s="236"/>
      <c r="H37" s="237"/>
      <c r="I37" s="238"/>
      <c r="J37" s="233"/>
      <c r="K37" s="239"/>
      <c r="L37" s="235"/>
      <c r="M37" s="236"/>
      <c r="N37" s="239"/>
      <c r="O37" s="240"/>
    </row>
    <row r="38" spans="1:15" ht="12.75">
      <c r="A38" s="241"/>
      <c r="B38" s="242"/>
      <c r="C38" s="243" t="str">
        <f>IF(A38&lt;&gt;"","1299xx","")</f>
        <v/>
      </c>
      <c r="D38" s="244"/>
      <c r="E38" s="245"/>
      <c r="F38" s="246"/>
      <c r="G38" s="247"/>
      <c r="H38" s="248"/>
      <c r="I38" s="249"/>
      <c r="J38" s="244"/>
      <c r="K38" s="5"/>
      <c r="L38" s="246"/>
      <c r="M38" s="247"/>
      <c r="N38" s="5"/>
      <c r="O38" s="250"/>
    </row>
    <row r="39" spans="1:15" ht="12.75">
      <c r="A39" s="241" t="s">
        <v>11</v>
      </c>
      <c r="B39" s="242"/>
      <c r="C39" s="251"/>
      <c r="D39" s="244"/>
      <c r="E39" s="245"/>
      <c r="F39" s="246"/>
      <c r="G39" s="247"/>
      <c r="H39" s="248"/>
      <c r="I39" s="249"/>
      <c r="J39" s="244"/>
      <c r="K39" s="5"/>
      <c r="L39" s="246"/>
      <c r="M39" s="247"/>
      <c r="N39" s="5"/>
      <c r="O39" s="250"/>
    </row>
    <row r="40" spans="1:15" ht="12.75">
      <c r="A40" s="230" t="s">
        <v>46</v>
      </c>
      <c r="B40" s="231"/>
      <c r="C40" s="232">
        <v>13</v>
      </c>
      <c r="D40" s="233"/>
      <c r="E40" s="234"/>
      <c r="F40" s="235"/>
      <c r="G40" s="236"/>
      <c r="H40" s="237"/>
      <c r="I40" s="238"/>
      <c r="J40" s="233"/>
      <c r="K40" s="239"/>
      <c r="L40" s="235"/>
      <c r="M40" s="236"/>
      <c r="N40" s="239"/>
      <c r="O40" s="240"/>
    </row>
    <row r="41" spans="1:15" ht="13.5" customHeight="1">
      <c r="A41" s="241"/>
      <c r="B41" s="242"/>
      <c r="C41" s="243" t="str">
        <f>IF(A41&lt;&gt;"",VLOOKUP(A41,A99:B104,2,FALSE),"")</f>
        <v/>
      </c>
      <c r="D41" s="244"/>
      <c r="E41" s="245"/>
      <c r="F41" s="246"/>
      <c r="G41" s="247"/>
      <c r="H41" s="248"/>
      <c r="I41" s="249"/>
      <c r="J41" s="244"/>
      <c r="K41" s="5"/>
      <c r="L41" s="246"/>
      <c r="M41" s="247"/>
      <c r="N41" s="5"/>
      <c r="O41" s="250"/>
    </row>
    <row r="42" spans="1:15" ht="13.5" customHeight="1">
      <c r="A42" s="241" t="s">
        <v>11</v>
      </c>
      <c r="B42" s="242"/>
      <c r="C42" s="251"/>
      <c r="D42" s="244"/>
      <c r="E42" s="245"/>
      <c r="F42" s="246"/>
      <c r="G42" s="247"/>
      <c r="H42" s="248"/>
      <c r="I42" s="249"/>
      <c r="J42" s="244"/>
      <c r="K42" s="5"/>
      <c r="L42" s="246"/>
      <c r="M42" s="247"/>
      <c r="N42" s="5"/>
      <c r="O42" s="250"/>
    </row>
    <row r="43" spans="1:15" ht="13.5" customHeight="1">
      <c r="A43" s="230" t="s">
        <v>48</v>
      </c>
      <c r="B43" s="231"/>
      <c r="C43" s="232">
        <v>14</v>
      </c>
      <c r="D43" s="233"/>
      <c r="E43" s="234"/>
      <c r="F43" s="235"/>
      <c r="G43" s="236"/>
      <c r="H43" s="237"/>
      <c r="I43" s="238"/>
      <c r="J43" s="233"/>
      <c r="K43" s="239"/>
      <c r="L43" s="235"/>
      <c r="M43" s="236"/>
      <c r="N43" s="239"/>
      <c r="O43" s="240"/>
    </row>
    <row r="44" spans="1:15" ht="13.5" customHeight="1">
      <c r="A44" s="241"/>
      <c r="B44" s="242"/>
      <c r="C44" s="243" t="str">
        <f>IF(A44&lt;&gt;"","1499xx","")</f>
        <v/>
      </c>
      <c r="D44" s="244"/>
      <c r="E44" s="245"/>
      <c r="F44" s="246"/>
      <c r="G44" s="247"/>
      <c r="H44" s="248"/>
      <c r="I44" s="249"/>
      <c r="J44" s="244"/>
      <c r="K44" s="5"/>
      <c r="L44" s="246"/>
      <c r="M44" s="247"/>
      <c r="N44" s="5"/>
      <c r="O44" s="250"/>
    </row>
    <row r="45" spans="1:15" ht="13.5" customHeight="1">
      <c r="A45" s="241" t="s">
        <v>11</v>
      </c>
      <c r="B45" s="242"/>
      <c r="C45" s="251"/>
      <c r="D45" s="244"/>
      <c r="E45" s="245"/>
      <c r="F45" s="246"/>
      <c r="G45" s="247"/>
      <c r="H45" s="248"/>
      <c r="I45" s="249"/>
      <c r="J45" s="244"/>
      <c r="K45" s="5"/>
      <c r="L45" s="246"/>
      <c r="M45" s="247"/>
      <c r="N45" s="5"/>
      <c r="O45" s="250"/>
    </row>
    <row r="46" spans="1:15" ht="13.5" customHeight="1">
      <c r="A46" s="230" t="s">
        <v>50</v>
      </c>
      <c r="B46" s="231"/>
      <c r="C46" s="232">
        <v>15</v>
      </c>
      <c r="D46" s="233"/>
      <c r="E46" s="234"/>
      <c r="F46" s="235"/>
      <c r="G46" s="236"/>
      <c r="H46" s="237"/>
      <c r="I46" s="238"/>
      <c r="J46" s="233"/>
      <c r="K46" s="239"/>
      <c r="L46" s="235"/>
      <c r="M46" s="236"/>
      <c r="N46" s="239"/>
      <c r="O46" s="240"/>
    </row>
    <row r="47" spans="1:15" ht="13.5" customHeight="1">
      <c r="A47" s="241"/>
      <c r="B47" s="242"/>
      <c r="C47" s="243" t="str">
        <f>IF(A47&lt;&gt;"","1599xx","")</f>
        <v/>
      </c>
      <c r="D47" s="244"/>
      <c r="E47" s="245"/>
      <c r="F47" s="246"/>
      <c r="G47" s="247"/>
      <c r="H47" s="248"/>
      <c r="I47" s="249"/>
      <c r="J47" s="244"/>
      <c r="K47" s="5"/>
      <c r="L47" s="246"/>
      <c r="M47" s="247"/>
      <c r="N47" s="5"/>
      <c r="O47" s="250"/>
    </row>
    <row r="48" spans="1:15" ht="13.5" customHeight="1">
      <c r="A48" s="241" t="s">
        <v>11</v>
      </c>
      <c r="B48" s="242"/>
      <c r="C48" s="251"/>
      <c r="D48" s="244"/>
      <c r="E48" s="245"/>
      <c r="F48" s="246"/>
      <c r="G48" s="247"/>
      <c r="H48" s="248"/>
      <c r="I48" s="249"/>
      <c r="J48" s="244"/>
      <c r="K48" s="5"/>
      <c r="L48" s="246"/>
      <c r="M48" s="247"/>
      <c r="N48" s="5"/>
      <c r="O48" s="250"/>
    </row>
    <row r="49" spans="1:15" ht="13.5" customHeight="1">
      <c r="A49" s="230" t="s">
        <v>52</v>
      </c>
      <c r="B49" s="231"/>
      <c r="C49" s="232">
        <v>16</v>
      </c>
      <c r="D49" s="233"/>
      <c r="E49" s="234"/>
      <c r="F49" s="235"/>
      <c r="G49" s="236"/>
      <c r="H49" s="237"/>
      <c r="I49" s="238"/>
      <c r="J49" s="233"/>
      <c r="K49" s="239"/>
      <c r="L49" s="235"/>
      <c r="M49" s="236"/>
      <c r="N49" s="239"/>
      <c r="O49" s="240"/>
    </row>
    <row r="50" spans="1:15" ht="13.5" customHeight="1">
      <c r="A50" s="241"/>
      <c r="B50" s="242"/>
      <c r="C50" s="243" t="str">
        <f>IF(A50&lt;&gt;"",VLOOKUP(A50,A106:B109,2,FALSE),"")</f>
        <v/>
      </c>
      <c r="D50" s="244"/>
      <c r="E50" s="245"/>
      <c r="F50" s="246"/>
      <c r="G50" s="247"/>
      <c r="H50" s="248"/>
      <c r="I50" s="249"/>
      <c r="J50" s="244"/>
      <c r="K50" s="5"/>
      <c r="L50" s="246"/>
      <c r="M50" s="247"/>
      <c r="N50" s="5"/>
      <c r="O50" s="250"/>
    </row>
    <row r="51" spans="1:15" ht="13.5" customHeight="1">
      <c r="A51" s="241" t="s">
        <v>11</v>
      </c>
      <c r="B51" s="242"/>
      <c r="C51" s="251"/>
      <c r="D51" s="244"/>
      <c r="E51" s="245"/>
      <c r="F51" s="246"/>
      <c r="G51" s="247"/>
      <c r="H51" s="248"/>
      <c r="I51" s="249"/>
      <c r="J51" s="244"/>
      <c r="K51" s="5"/>
      <c r="L51" s="246"/>
      <c r="M51" s="247"/>
      <c r="N51" s="5"/>
      <c r="O51" s="250"/>
    </row>
    <row r="52" spans="1:15" ht="13.5" customHeight="1">
      <c r="A52" s="230" t="s">
        <v>54</v>
      </c>
      <c r="B52" s="231"/>
      <c r="C52" s="232">
        <v>17</v>
      </c>
      <c r="D52" s="233"/>
      <c r="E52" s="234"/>
      <c r="F52" s="235"/>
      <c r="G52" s="236"/>
      <c r="H52" s="237"/>
      <c r="I52" s="238"/>
      <c r="J52" s="233"/>
      <c r="K52" s="239"/>
      <c r="L52" s="235"/>
      <c r="M52" s="236"/>
      <c r="N52" s="239"/>
      <c r="O52" s="240"/>
    </row>
    <row r="53" spans="1:15" ht="13.5" customHeight="1">
      <c r="A53" s="241"/>
      <c r="B53" s="242"/>
      <c r="C53" s="243" t="str">
        <f>IF(A53&lt;&gt;"","1799xx","")</f>
        <v/>
      </c>
      <c r="D53" s="244"/>
      <c r="E53" s="245"/>
      <c r="F53" s="246"/>
      <c r="G53" s="247"/>
      <c r="H53" s="248"/>
      <c r="I53" s="249"/>
      <c r="J53" s="244"/>
      <c r="K53" s="5"/>
      <c r="L53" s="246"/>
      <c r="M53" s="247"/>
      <c r="N53" s="5"/>
      <c r="O53" s="250"/>
    </row>
    <row r="54" spans="1:15" ht="13.5" customHeight="1">
      <c r="A54" s="241" t="s">
        <v>11</v>
      </c>
      <c r="B54" s="242"/>
      <c r="C54" s="251"/>
      <c r="D54" s="244"/>
      <c r="E54" s="245"/>
      <c r="F54" s="246"/>
      <c r="G54" s="247"/>
      <c r="H54" s="248"/>
      <c r="I54" s="249"/>
      <c r="J54" s="244"/>
      <c r="K54" s="5"/>
      <c r="L54" s="246"/>
      <c r="M54" s="247"/>
      <c r="N54" s="5"/>
      <c r="O54" s="250"/>
    </row>
    <row r="55" spans="1:15" ht="13.5" customHeight="1">
      <c r="A55" s="230" t="s">
        <v>56</v>
      </c>
      <c r="B55" s="231"/>
      <c r="C55" s="232">
        <v>18</v>
      </c>
      <c r="D55" s="233"/>
      <c r="E55" s="234"/>
      <c r="F55" s="235"/>
      <c r="G55" s="236"/>
      <c r="H55" s="237"/>
      <c r="I55" s="238"/>
      <c r="J55" s="233"/>
      <c r="K55" s="239"/>
      <c r="L55" s="235"/>
      <c r="M55" s="236"/>
      <c r="N55" s="239"/>
      <c r="O55" s="240"/>
    </row>
    <row r="56" spans="1:15" ht="13.5" customHeight="1">
      <c r="A56" s="241"/>
      <c r="B56" s="242"/>
      <c r="C56" s="243" t="str">
        <f>IF(A56&lt;&gt;"",VLOOKUP(A56,A111:B113,2,FALSE),"")</f>
        <v/>
      </c>
      <c r="D56" s="252"/>
      <c r="E56" s="253"/>
      <c r="F56" s="254"/>
      <c r="G56" s="255"/>
      <c r="H56" s="256"/>
      <c r="I56" s="257"/>
      <c r="J56" s="252"/>
      <c r="K56" s="7"/>
      <c r="L56" s="254"/>
      <c r="M56" s="255"/>
      <c r="N56" s="7"/>
      <c r="O56" s="258"/>
    </row>
    <row r="57" spans="1:15" ht="13.5" customHeight="1" thickBot="1">
      <c r="A57" s="259" t="s">
        <v>11</v>
      </c>
      <c r="B57" s="260"/>
      <c r="C57" s="261"/>
      <c r="D57" s="262"/>
      <c r="E57" s="263"/>
      <c r="F57" s="264"/>
      <c r="G57" s="265"/>
      <c r="H57" s="266"/>
      <c r="I57" s="267"/>
      <c r="J57" s="262"/>
      <c r="K57" s="268"/>
      <c r="L57" s="264"/>
      <c r="M57" s="265"/>
      <c r="N57" s="268"/>
      <c r="O57" s="269"/>
    </row>
    <row r="58" ht="17.1" customHeight="1" thickTop="1">
      <c r="C58" s="209"/>
    </row>
    <row r="59" ht="12.75">
      <c r="C59" s="209"/>
    </row>
    <row r="60" ht="12.75">
      <c r="C60" s="209"/>
    </row>
    <row r="61" ht="12.75">
      <c r="C61" s="209"/>
    </row>
    <row r="62" ht="12.75">
      <c r="C62" s="209"/>
    </row>
    <row r="63" ht="12.75">
      <c r="C63" s="209"/>
    </row>
    <row r="64" ht="12.75">
      <c r="C64" s="209"/>
    </row>
    <row r="65" s="209" customFormat="1" ht="12.75"/>
    <row r="66" s="209" customFormat="1" ht="12.75"/>
    <row r="67" s="209" customFormat="1" ht="12.75" collapsed="1"/>
    <row r="68" s="209" customFormat="1" ht="12.75"/>
    <row r="69" s="209" customFormat="1" ht="12.75"/>
    <row r="70" s="209" customFormat="1" ht="12.75"/>
    <row r="71" s="209" customFormat="1" ht="12.75"/>
    <row r="72" s="209" customFormat="1" ht="12.75"/>
    <row r="73" s="209" customFormat="1" ht="12.75" collapsed="1"/>
    <row r="74" s="209" customFormat="1" ht="12.75"/>
    <row r="75" s="209" customFormat="1" ht="12.75" collapsed="1"/>
    <row r="76" s="209" customFormat="1" ht="12.75"/>
    <row r="77" s="209" customFormat="1" ht="12.75"/>
    <row r="78" s="209" customFormat="1" ht="12.75"/>
    <row r="79" s="209" customFormat="1" ht="12.75"/>
    <row r="80" s="209" customFormat="1" ht="12.75" collapsed="1"/>
    <row r="81" s="209" customFormat="1" ht="12.75"/>
    <row r="82" s="209" customFormat="1" ht="12.75"/>
    <row r="83" s="209" customFormat="1" ht="12.75"/>
    <row r="84" s="209" customFormat="1" ht="12.75"/>
    <row r="85" s="209" customFormat="1" ht="12.75"/>
    <row r="86" s="209" customFormat="1" ht="12.75"/>
    <row r="87" s="209" customFormat="1" ht="12.75"/>
    <row r="88" s="209" customFormat="1" ht="12.75"/>
    <row r="89" s="209" customFormat="1" ht="12.75"/>
    <row r="90" s="209" customFormat="1" ht="12.75"/>
    <row r="91" s="209" customFormat="1" ht="12.75"/>
    <row r="92" s="209" customFormat="1" ht="12.75" collapsed="1"/>
    <row r="93" s="209" customFormat="1" ht="12.75"/>
    <row r="94" s="209" customFormat="1" ht="12.75"/>
    <row r="95" s="209" customFormat="1" ht="12.75"/>
    <row r="96" s="209" customFormat="1" ht="12.75"/>
    <row r="97" s="209" customFormat="1" ht="12.75" collapsed="1"/>
    <row r="98" s="209" customFormat="1" ht="12.75"/>
    <row r="99" s="209" customFormat="1" ht="24" customHeight="1"/>
    <row r="100" s="209" customFormat="1" ht="24" customHeight="1"/>
    <row r="101" s="209" customFormat="1" ht="17.1" customHeight="1"/>
    <row r="102" s="209" customFormat="1" ht="17.1" customHeight="1"/>
    <row r="103" s="209" customFormat="1" ht="17.1" customHeight="1"/>
    <row r="104" s="209" customFormat="1" ht="17.1" customHeight="1" collapsed="1"/>
    <row r="105" s="209" customFormat="1" ht="12.75"/>
    <row r="106" s="209" customFormat="1" ht="21.75" customHeight="1"/>
    <row r="107" s="209" customFormat="1" ht="27" customHeight="1"/>
    <row r="108" s="209" customFormat="1" ht="24" customHeight="1"/>
    <row r="109" s="209" customFormat="1" ht="17.1" customHeight="1" collapsed="1"/>
    <row r="110" s="209" customFormat="1" ht="12.75"/>
    <row r="111" s="209" customFormat="1" ht="17.1" customHeight="1"/>
    <row r="112" s="209" customFormat="1" ht="26.25" customHeight="1"/>
    <row r="113" s="209" customFormat="1" ht="17.1" customHeight="1" collapsed="1"/>
  </sheetData>
  <mergeCells count="12">
    <mergeCell ref="L4:M4"/>
    <mergeCell ref="N4:O4"/>
    <mergeCell ref="A1:O1"/>
    <mergeCell ref="A3:A5"/>
    <mergeCell ref="B3:B5"/>
    <mergeCell ref="C3:C5"/>
    <mergeCell ref="D3:I3"/>
    <mergeCell ref="J3:O3"/>
    <mergeCell ref="D4:E4"/>
    <mergeCell ref="F4:G4"/>
    <mergeCell ref="H4:I4"/>
    <mergeCell ref="J4:K4"/>
  </mergeCells>
  <dataValidations count="9">
    <dataValidation type="list" allowBlank="1" showInputMessage="1" showErrorMessage="1" sqref="A8">
      <formula1>$A$60:$A$67</formula1>
    </dataValidation>
    <dataValidation type="list" allowBlank="1" showInputMessage="1" showErrorMessage="1" sqref="A11">
      <formula1>$A$69:$A$73</formula1>
    </dataValidation>
    <dataValidation type="list" allowBlank="1" showInputMessage="1" showErrorMessage="1" sqref="A14 A17 A20 A23 A35 A38 A44 A47 A53">
      <formula1>$A$75</formula1>
    </dataValidation>
    <dataValidation type="list" allowBlank="1" showInputMessage="1" showErrorMessage="1" sqref="A26">
      <formula1>$A$77:$A$80</formula1>
    </dataValidation>
    <dataValidation type="list" allowBlank="1" showInputMessage="1" showErrorMessage="1" sqref="A29">
      <formula1>$A$82:$A$92</formula1>
    </dataValidation>
    <dataValidation type="list" allowBlank="1" showInputMessage="1" showErrorMessage="1" sqref="A32">
      <formula1>$A$94:$A$97</formula1>
    </dataValidation>
    <dataValidation type="list" allowBlank="1" showInputMessage="1" showErrorMessage="1" sqref="A41">
      <formula1>$A$99:$A$104</formula1>
    </dataValidation>
    <dataValidation type="list" allowBlank="1" showInputMessage="1" showErrorMessage="1" sqref="A50">
      <formula1>$A$106:$A$109</formula1>
    </dataValidation>
    <dataValidation type="list" allowBlank="1" showInputMessage="1" showErrorMessage="1" sqref="A56">
      <formula1>$A$111:$A$113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1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CC5E5-E280-456B-99C6-D71C2851EEB7}">
  <sheetPr>
    <pageSetUpPr fitToPage="1"/>
  </sheetPr>
  <dimension ref="A1:O32"/>
  <sheetViews>
    <sheetView view="pageBreakPreview" zoomScale="60" workbookViewId="0" topLeftCell="A1">
      <selection activeCell="I50" sqref="I50"/>
    </sheetView>
  </sheetViews>
  <sheetFormatPr defaultColWidth="9.140625" defaultRowHeight="12.75"/>
  <cols>
    <col min="1" max="1" width="26.00390625" style="270" customWidth="1"/>
    <col min="2" max="2" width="8.8515625" style="270" customWidth="1"/>
    <col min="3" max="3" width="6.57421875" style="271" customWidth="1"/>
    <col min="4" max="5" width="9.140625" style="270" customWidth="1"/>
    <col min="6" max="9" width="8.28125" style="270" customWidth="1"/>
    <col min="10" max="11" width="9.140625" style="270" customWidth="1"/>
    <col min="12" max="15" width="7.7109375" style="270" customWidth="1"/>
    <col min="16" max="16384" width="9.140625" style="270" customWidth="1"/>
  </cols>
  <sheetData>
    <row r="1" spans="1:15" ht="12.75">
      <c r="A1" s="395" t="s">
        <v>247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</row>
    <row r="2" ht="12.75" thickBot="1"/>
    <row r="3" spans="1:15" ht="12.75" thickTop="1">
      <c r="A3" s="380" t="s">
        <v>238</v>
      </c>
      <c r="B3" s="382" t="s">
        <v>239</v>
      </c>
      <c r="C3" s="396"/>
      <c r="D3" s="398" t="s">
        <v>240</v>
      </c>
      <c r="E3" s="399"/>
      <c r="F3" s="399"/>
      <c r="G3" s="399"/>
      <c r="H3" s="399"/>
      <c r="I3" s="400"/>
      <c r="J3" s="398" t="s">
        <v>241</v>
      </c>
      <c r="K3" s="399"/>
      <c r="L3" s="399"/>
      <c r="M3" s="399"/>
      <c r="N3" s="399"/>
      <c r="O3" s="401"/>
    </row>
    <row r="4" spans="1:15" s="209" customFormat="1" ht="15" customHeight="1">
      <c r="A4" s="381"/>
      <c r="B4" s="383"/>
      <c r="C4" s="397"/>
      <c r="D4" s="390" t="s">
        <v>242</v>
      </c>
      <c r="E4" s="391"/>
      <c r="F4" s="375" t="s">
        <v>243</v>
      </c>
      <c r="G4" s="376"/>
      <c r="H4" s="392" t="s">
        <v>244</v>
      </c>
      <c r="I4" s="393"/>
      <c r="J4" s="390" t="s">
        <v>242</v>
      </c>
      <c r="K4" s="394"/>
      <c r="L4" s="375" t="s">
        <v>243</v>
      </c>
      <c r="M4" s="376"/>
      <c r="N4" s="377" t="s">
        <v>244</v>
      </c>
      <c r="O4" s="378"/>
    </row>
    <row r="5" spans="1:15" s="209" customFormat="1" ht="12.75">
      <c r="A5" s="381"/>
      <c r="B5" s="383"/>
      <c r="C5" s="397"/>
      <c r="D5" s="214" t="s">
        <v>245</v>
      </c>
      <c r="E5" s="215" t="s">
        <v>246</v>
      </c>
      <c r="F5" s="216" t="s">
        <v>245</v>
      </c>
      <c r="G5" s="217" t="s">
        <v>246</v>
      </c>
      <c r="H5" s="218" t="s">
        <v>245</v>
      </c>
      <c r="I5" s="219" t="s">
        <v>246</v>
      </c>
      <c r="J5" s="214" t="s">
        <v>245</v>
      </c>
      <c r="K5" s="220" t="s">
        <v>246</v>
      </c>
      <c r="L5" s="216" t="s">
        <v>245</v>
      </c>
      <c r="M5" s="217" t="s">
        <v>246</v>
      </c>
      <c r="N5" s="220" t="s">
        <v>245</v>
      </c>
      <c r="O5" s="221" t="s">
        <v>246</v>
      </c>
    </row>
    <row r="6" spans="1:15" s="209" customFormat="1" ht="15" customHeight="1">
      <c r="A6" s="211"/>
      <c r="B6" s="212"/>
      <c r="C6" s="272"/>
      <c r="D6" s="222">
        <v>100</v>
      </c>
      <c r="E6" s="223">
        <v>101</v>
      </c>
      <c r="F6" s="224">
        <v>200</v>
      </c>
      <c r="G6" s="225">
        <v>201</v>
      </c>
      <c r="H6" s="226">
        <v>300</v>
      </c>
      <c r="I6" s="227">
        <v>301</v>
      </c>
      <c r="J6" s="222">
        <v>400</v>
      </c>
      <c r="K6" s="228">
        <v>401</v>
      </c>
      <c r="L6" s="224">
        <v>500</v>
      </c>
      <c r="M6" s="225">
        <v>501</v>
      </c>
      <c r="N6" s="228">
        <v>600</v>
      </c>
      <c r="O6" s="229">
        <v>601</v>
      </c>
    </row>
    <row r="7" spans="1:15" ht="12.75">
      <c r="A7" s="273" t="s">
        <v>145</v>
      </c>
      <c r="B7" s="274"/>
      <c r="C7" s="275">
        <v>19</v>
      </c>
      <c r="D7" s="276"/>
      <c r="E7" s="277"/>
      <c r="F7" s="278"/>
      <c r="G7" s="279"/>
      <c r="H7" s="280"/>
      <c r="I7" s="281"/>
      <c r="J7" s="276"/>
      <c r="K7" s="282"/>
      <c r="L7" s="278"/>
      <c r="M7" s="279"/>
      <c r="N7" s="282"/>
      <c r="O7" s="283"/>
    </row>
    <row r="8" spans="1:15" ht="12.75">
      <c r="A8" s="284"/>
      <c r="B8" s="285"/>
      <c r="C8" s="243" t="str">
        <f>IF(A8&lt;&gt;"",VLOOKUP(A8,#REF!,2,FALSE),"")</f>
        <v/>
      </c>
      <c r="D8" s="286"/>
      <c r="E8" s="287"/>
      <c r="F8" s="288"/>
      <c r="G8" s="289"/>
      <c r="H8" s="290"/>
      <c r="I8" s="291"/>
      <c r="J8" s="286"/>
      <c r="K8" s="292"/>
      <c r="L8" s="288"/>
      <c r="M8" s="289"/>
      <c r="N8" s="292"/>
      <c r="O8" s="293"/>
    </row>
    <row r="9" spans="1:15" ht="12.75">
      <c r="A9" s="284" t="s">
        <v>11</v>
      </c>
      <c r="B9" s="285"/>
      <c r="C9" s="294"/>
      <c r="D9" s="286"/>
      <c r="E9" s="287"/>
      <c r="F9" s="288"/>
      <c r="G9" s="289"/>
      <c r="H9" s="290"/>
      <c r="I9" s="291"/>
      <c r="J9" s="286"/>
      <c r="K9" s="292"/>
      <c r="L9" s="288"/>
      <c r="M9" s="289"/>
      <c r="N9" s="292"/>
      <c r="O9" s="293"/>
    </row>
    <row r="10" spans="1:15" ht="12.75">
      <c r="A10" s="273" t="s">
        <v>248</v>
      </c>
      <c r="B10" s="274"/>
      <c r="C10" s="275">
        <v>20</v>
      </c>
      <c r="D10" s="295"/>
      <c r="E10" s="296"/>
      <c r="F10" s="297"/>
      <c r="G10" s="298"/>
      <c r="H10" s="299"/>
      <c r="I10" s="300"/>
      <c r="J10" s="295"/>
      <c r="K10" s="301"/>
      <c r="L10" s="297"/>
      <c r="M10" s="298"/>
      <c r="N10" s="301"/>
      <c r="O10" s="302"/>
    </row>
    <row r="11" spans="1:15" ht="12.75">
      <c r="A11" s="284"/>
      <c r="B11" s="285"/>
      <c r="C11" s="243" t="str">
        <f>IF(A11&lt;&gt;"","2099xx","")</f>
        <v/>
      </c>
      <c r="D11" s="286"/>
      <c r="E11" s="287"/>
      <c r="F11" s="288"/>
      <c r="G11" s="289"/>
      <c r="H11" s="290"/>
      <c r="I11" s="291"/>
      <c r="J11" s="286"/>
      <c r="K11" s="292"/>
      <c r="L11" s="288"/>
      <c r="M11" s="289"/>
      <c r="N11" s="292"/>
      <c r="O11" s="293"/>
    </row>
    <row r="12" spans="1:15" ht="12.75">
      <c r="A12" s="284" t="s">
        <v>11</v>
      </c>
      <c r="B12" s="285"/>
      <c r="C12" s="294"/>
      <c r="D12" s="286"/>
      <c r="E12" s="287"/>
      <c r="F12" s="288"/>
      <c r="G12" s="289"/>
      <c r="H12" s="290"/>
      <c r="I12" s="291"/>
      <c r="J12" s="286"/>
      <c r="K12" s="292"/>
      <c r="L12" s="288"/>
      <c r="M12" s="289"/>
      <c r="N12" s="292"/>
      <c r="O12" s="293"/>
    </row>
    <row r="13" spans="1:15" s="209" customFormat="1" ht="36">
      <c r="A13" s="303" t="s">
        <v>249</v>
      </c>
      <c r="B13" s="231"/>
      <c r="C13" s="232">
        <v>21</v>
      </c>
      <c r="D13" s="233"/>
      <c r="E13" s="234"/>
      <c r="F13" s="235"/>
      <c r="G13" s="236"/>
      <c r="H13" s="237"/>
      <c r="I13" s="238"/>
      <c r="J13" s="233"/>
      <c r="K13" s="239"/>
      <c r="L13" s="235"/>
      <c r="M13" s="236"/>
      <c r="N13" s="239"/>
      <c r="O13" s="240"/>
    </row>
    <row r="14" spans="1:15" ht="12.75">
      <c r="A14" s="284"/>
      <c r="B14" s="285"/>
      <c r="C14" s="243" t="str">
        <f>IF(A14&lt;&gt;"","2199xx","")</f>
        <v/>
      </c>
      <c r="D14" s="286"/>
      <c r="E14" s="287"/>
      <c r="F14" s="288"/>
      <c r="G14" s="289"/>
      <c r="H14" s="290"/>
      <c r="I14" s="291"/>
      <c r="J14" s="286"/>
      <c r="K14" s="292"/>
      <c r="L14" s="288"/>
      <c r="M14" s="289"/>
      <c r="N14" s="292"/>
      <c r="O14" s="293"/>
    </row>
    <row r="15" spans="1:15" ht="12.75">
      <c r="A15" s="284" t="s">
        <v>11</v>
      </c>
      <c r="B15" s="285"/>
      <c r="C15" s="294"/>
      <c r="D15" s="286"/>
      <c r="E15" s="287"/>
      <c r="F15" s="288"/>
      <c r="G15" s="289"/>
      <c r="H15" s="290"/>
      <c r="I15" s="291"/>
      <c r="J15" s="286"/>
      <c r="K15" s="292"/>
      <c r="L15" s="288"/>
      <c r="M15" s="289"/>
      <c r="N15" s="292"/>
      <c r="O15" s="293"/>
    </row>
    <row r="16" spans="1:15" ht="12.75">
      <c r="A16" s="273" t="s">
        <v>250</v>
      </c>
      <c r="B16" s="274"/>
      <c r="C16" s="275">
        <v>22</v>
      </c>
      <c r="D16" s="295"/>
      <c r="E16" s="296"/>
      <c r="F16" s="297"/>
      <c r="G16" s="298"/>
      <c r="H16" s="299"/>
      <c r="I16" s="300"/>
      <c r="J16" s="295"/>
      <c r="K16" s="301"/>
      <c r="L16" s="297"/>
      <c r="M16" s="298"/>
      <c r="N16" s="301"/>
      <c r="O16" s="302"/>
    </row>
    <row r="17" spans="1:15" ht="12.75">
      <c r="A17" s="284"/>
      <c r="B17" s="285"/>
      <c r="C17" s="243" t="str">
        <f>IF(A17&lt;&gt;"","2299xx","")</f>
        <v/>
      </c>
      <c r="D17" s="286"/>
      <c r="E17" s="287"/>
      <c r="F17" s="288"/>
      <c r="G17" s="289"/>
      <c r="H17" s="290"/>
      <c r="I17" s="291"/>
      <c r="J17" s="286"/>
      <c r="K17" s="292"/>
      <c r="L17" s="288"/>
      <c r="M17" s="289"/>
      <c r="N17" s="292"/>
      <c r="O17" s="293"/>
    </row>
    <row r="18" spans="1:15" ht="12.75">
      <c r="A18" s="284" t="s">
        <v>11</v>
      </c>
      <c r="B18" s="285"/>
      <c r="C18" s="294"/>
      <c r="D18" s="286"/>
      <c r="E18" s="287"/>
      <c r="F18" s="288"/>
      <c r="G18" s="289"/>
      <c r="H18" s="290"/>
      <c r="I18" s="291"/>
      <c r="J18" s="286"/>
      <c r="K18" s="292"/>
      <c r="L18" s="288"/>
      <c r="M18" s="289"/>
      <c r="N18" s="292"/>
      <c r="O18" s="293"/>
    </row>
    <row r="19" spans="1:15" ht="12.75">
      <c r="A19" s="273" t="s">
        <v>251</v>
      </c>
      <c r="B19" s="274"/>
      <c r="C19" s="275">
        <v>23</v>
      </c>
      <c r="D19" s="295"/>
      <c r="E19" s="296"/>
      <c r="F19" s="297"/>
      <c r="G19" s="298"/>
      <c r="H19" s="299"/>
      <c r="I19" s="300"/>
      <c r="J19" s="295"/>
      <c r="K19" s="301"/>
      <c r="L19" s="297"/>
      <c r="M19" s="298"/>
      <c r="N19" s="301"/>
      <c r="O19" s="302"/>
    </row>
    <row r="20" spans="1:15" ht="12.75">
      <c r="A20" s="284"/>
      <c r="B20" s="285"/>
      <c r="C20" s="243" t="str">
        <f>IF(A20&lt;&gt;"","2399xx","")</f>
        <v/>
      </c>
      <c r="D20" s="286"/>
      <c r="E20" s="287"/>
      <c r="F20" s="288"/>
      <c r="G20" s="289"/>
      <c r="H20" s="290"/>
      <c r="I20" s="291"/>
      <c r="J20" s="286"/>
      <c r="K20" s="292"/>
      <c r="L20" s="288"/>
      <c r="M20" s="289"/>
      <c r="N20" s="292"/>
      <c r="O20" s="293"/>
    </row>
    <row r="21" spans="1:15" ht="12.75">
      <c r="A21" s="284" t="s">
        <v>11</v>
      </c>
      <c r="B21" s="285"/>
      <c r="C21" s="294"/>
      <c r="D21" s="286"/>
      <c r="E21" s="287"/>
      <c r="F21" s="288"/>
      <c r="G21" s="289"/>
      <c r="H21" s="290"/>
      <c r="I21" s="291"/>
      <c r="J21" s="286"/>
      <c r="K21" s="292"/>
      <c r="L21" s="288"/>
      <c r="M21" s="289"/>
      <c r="N21" s="292"/>
      <c r="O21" s="293"/>
    </row>
    <row r="22" spans="1:15" ht="12.75">
      <c r="A22" s="273" t="s">
        <v>252</v>
      </c>
      <c r="B22" s="274"/>
      <c r="C22" s="275">
        <v>24</v>
      </c>
      <c r="D22" s="295"/>
      <c r="E22" s="296"/>
      <c r="F22" s="297"/>
      <c r="G22" s="298"/>
      <c r="H22" s="299"/>
      <c r="I22" s="300"/>
      <c r="J22" s="295"/>
      <c r="K22" s="301"/>
      <c r="L22" s="297"/>
      <c r="M22" s="298"/>
      <c r="N22" s="301"/>
      <c r="O22" s="302"/>
    </row>
    <row r="23" spans="1:15" ht="12.75">
      <c r="A23" s="284"/>
      <c r="B23" s="285"/>
      <c r="C23" s="243" t="str">
        <f>IF(A23&lt;&gt;"","2499xx","")</f>
        <v/>
      </c>
      <c r="D23" s="286"/>
      <c r="E23" s="287"/>
      <c r="F23" s="288"/>
      <c r="G23" s="289"/>
      <c r="H23" s="290"/>
      <c r="I23" s="291"/>
      <c r="J23" s="286"/>
      <c r="K23" s="292"/>
      <c r="L23" s="288"/>
      <c r="M23" s="289"/>
      <c r="N23" s="292"/>
      <c r="O23" s="293"/>
    </row>
    <row r="24" spans="1:15" ht="12.75">
      <c r="A24" s="284" t="s">
        <v>11</v>
      </c>
      <c r="B24" s="285"/>
      <c r="C24" s="251"/>
      <c r="D24" s="286"/>
      <c r="E24" s="287"/>
      <c r="F24" s="288"/>
      <c r="G24" s="289"/>
      <c r="H24" s="290"/>
      <c r="I24" s="291"/>
      <c r="J24" s="286"/>
      <c r="K24" s="292"/>
      <c r="L24" s="288"/>
      <c r="M24" s="289"/>
      <c r="N24" s="292"/>
      <c r="O24" s="293"/>
    </row>
    <row r="25" spans="1:15" ht="12.75">
      <c r="A25" s="273" t="s">
        <v>253</v>
      </c>
      <c r="B25" s="274"/>
      <c r="C25" s="275">
        <v>25</v>
      </c>
      <c r="D25" s="295"/>
      <c r="E25" s="296"/>
      <c r="F25" s="297"/>
      <c r="G25" s="298"/>
      <c r="H25" s="299"/>
      <c r="I25" s="300"/>
      <c r="J25" s="295"/>
      <c r="K25" s="301"/>
      <c r="L25" s="297"/>
      <c r="M25" s="298"/>
      <c r="N25" s="301"/>
      <c r="O25" s="302"/>
    </row>
    <row r="26" spans="1:15" ht="12" customHeight="1">
      <c r="A26" s="284"/>
      <c r="B26" s="285"/>
      <c r="C26" s="243" t="str">
        <f>IF(A26&lt;&gt;"","2599xx","")</f>
        <v/>
      </c>
      <c r="D26" s="304"/>
      <c r="E26" s="305"/>
      <c r="F26" s="306"/>
      <c r="G26" s="307"/>
      <c r="H26" s="308"/>
      <c r="I26" s="309"/>
      <c r="J26" s="304"/>
      <c r="K26" s="310"/>
      <c r="L26" s="306"/>
      <c r="M26" s="307"/>
      <c r="N26" s="310"/>
      <c r="O26" s="311"/>
    </row>
    <row r="27" spans="1:15" ht="17.1" customHeight="1" thickBot="1">
      <c r="A27" s="312" t="s">
        <v>11</v>
      </c>
      <c r="B27" s="313"/>
      <c r="C27" s="314"/>
      <c r="D27" s="315"/>
      <c r="E27" s="316"/>
      <c r="F27" s="317"/>
      <c r="G27" s="318"/>
      <c r="H27" s="319"/>
      <c r="I27" s="320"/>
      <c r="J27" s="315"/>
      <c r="K27" s="321"/>
      <c r="L27" s="317"/>
      <c r="M27" s="318"/>
      <c r="N27" s="321"/>
      <c r="O27" s="322"/>
    </row>
    <row r="28" ht="17.1" customHeight="1" thickTop="1"/>
    <row r="31" spans="1:3" ht="12.75">
      <c r="A31" s="284"/>
      <c r="B31" s="294"/>
      <c r="C31" s="270"/>
    </row>
    <row r="32" spans="2:3" ht="12.75">
      <c r="B32" s="271"/>
      <c r="C32" s="270"/>
    </row>
  </sheetData>
  <mergeCells count="12">
    <mergeCell ref="L4:M4"/>
    <mergeCell ref="N4:O4"/>
    <mergeCell ref="A1:O1"/>
    <mergeCell ref="A3:A5"/>
    <mergeCell ref="B3:B5"/>
    <mergeCell ref="C3:C5"/>
    <mergeCell ref="D3:I3"/>
    <mergeCell ref="J3:O3"/>
    <mergeCell ref="D4:E4"/>
    <mergeCell ref="F4:G4"/>
    <mergeCell ref="H4:I4"/>
    <mergeCell ref="J4:K4"/>
  </mergeCells>
  <dataValidations count="2">
    <dataValidation type="list" allowBlank="1" showInputMessage="1" showErrorMessage="1" sqref="A11 A26 A23 A20 A17 A14">
      <formula1>$A$31</formula1>
    </dataValidation>
    <dataValidation type="list" allowBlank="1" showInputMessage="1" showErrorMessage="1" sqref="A8">
      <formula1>#REF!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2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8170-4E8E-4AD0-B257-E84831175490}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5"/>
  <sheetViews>
    <sheetView showGridLines="0" view="pageBreakPreview" zoomScale="60" workbookViewId="0" topLeftCell="A1">
      <selection activeCell="C10" sqref="C10"/>
    </sheetView>
  </sheetViews>
  <sheetFormatPr defaultColWidth="9.140625" defaultRowHeight="12.75"/>
  <cols>
    <col min="1" max="1" width="20.8515625" style="37" customWidth="1"/>
    <col min="2" max="2" width="32.8515625" style="38" customWidth="1"/>
    <col min="3" max="3" width="26.57421875" style="38" customWidth="1"/>
    <col min="4" max="4" width="27.7109375" style="38" customWidth="1"/>
    <col min="5" max="5" width="21.00390625" style="38" customWidth="1"/>
    <col min="6" max="6" width="28.140625" style="38" customWidth="1"/>
    <col min="7" max="9" width="20.28125" style="38" customWidth="1"/>
    <col min="10" max="16384" width="9.140625" style="38" customWidth="1"/>
  </cols>
  <sheetData>
    <row r="1" spans="1:15" ht="12.75">
      <c r="A1" s="357" t="s">
        <v>172</v>
      </c>
      <c r="B1" s="357"/>
      <c r="K1" s="39" t="s">
        <v>0</v>
      </c>
      <c r="L1" s="39"/>
      <c r="M1" s="39" t="s">
        <v>1</v>
      </c>
      <c r="N1" s="39" t="s">
        <v>2</v>
      </c>
      <c r="O1" s="39" t="s">
        <v>2</v>
      </c>
    </row>
    <row r="2" spans="1:14" ht="12.75">
      <c r="A2" s="138"/>
      <c r="B2" s="139"/>
      <c r="K2" s="39" t="s">
        <v>3</v>
      </c>
      <c r="L2" s="39"/>
      <c r="M2" s="39" t="s">
        <v>4</v>
      </c>
      <c r="N2" s="39">
        <v>1</v>
      </c>
    </row>
    <row r="3" spans="1:14" ht="12.75">
      <c r="A3" s="142" t="str">
        <f>'Рео-Почетна'!C23</f>
        <v>(група)</v>
      </c>
      <c r="B3" s="140"/>
      <c r="K3" s="39" t="s">
        <v>5</v>
      </c>
      <c r="L3" s="39"/>
      <c r="M3" s="39" t="s">
        <v>6</v>
      </c>
      <c r="N3" s="39">
        <v>2</v>
      </c>
    </row>
    <row r="4" spans="1:14" ht="12.75">
      <c r="A4" s="142" t="str">
        <f>'Рео-Почетна'!C22</f>
        <v>(назив на друштво)</v>
      </c>
      <c r="B4" s="141"/>
      <c r="K4" s="39"/>
      <c r="L4" s="39"/>
      <c r="M4" s="39" t="s">
        <v>7</v>
      </c>
      <c r="N4" s="39">
        <v>3</v>
      </c>
    </row>
    <row r="5" spans="1:14" ht="12.75">
      <c r="A5" s="358" t="str">
        <f>'Рео-Почетна'!C24</f>
        <v>(период)</v>
      </c>
      <c r="B5" s="358"/>
      <c r="K5" s="39"/>
      <c r="L5" s="39"/>
      <c r="M5" s="39"/>
      <c r="N5" s="39">
        <v>4</v>
      </c>
    </row>
    <row r="6" spans="1:14" ht="12.75">
      <c r="A6" s="358" t="str">
        <f>'Рео-Почетна'!C25</f>
        <v>(тековна година)</v>
      </c>
      <c r="B6" s="358"/>
      <c r="K6" s="39"/>
      <c r="L6" s="39"/>
      <c r="M6" s="39"/>
      <c r="N6" s="39">
        <v>5</v>
      </c>
    </row>
    <row r="7" spans="1:13" ht="15.75">
      <c r="A7" s="359" t="s">
        <v>135</v>
      </c>
      <c r="B7" s="359"/>
      <c r="C7" s="359"/>
      <c r="D7" s="359"/>
      <c r="E7" s="359"/>
      <c r="F7" s="359"/>
      <c r="G7" s="359"/>
      <c r="J7" s="39"/>
      <c r="K7" s="39"/>
      <c r="L7" s="39"/>
      <c r="M7" s="39">
        <v>6</v>
      </c>
    </row>
    <row r="8" spans="1:13" ht="12.75">
      <c r="A8" s="38"/>
      <c r="M8" s="39"/>
    </row>
    <row r="9" spans="1:2" ht="18.75">
      <c r="A9" s="353" t="s">
        <v>8</v>
      </c>
      <c r="B9" s="353"/>
    </row>
    <row r="10" spans="2:3" ht="12.75">
      <c r="B10" s="37" t="s">
        <v>82</v>
      </c>
      <c r="C10" s="37" t="s">
        <v>83</v>
      </c>
    </row>
    <row r="11" spans="1:7" ht="12.75">
      <c r="A11" s="38" t="s">
        <v>9</v>
      </c>
      <c r="B11" s="50"/>
      <c r="C11" s="360"/>
      <c r="D11" s="360"/>
      <c r="E11" s="360"/>
      <c r="F11" s="360"/>
      <c r="G11" s="51"/>
    </row>
    <row r="12" spans="1:7" ht="12.75">
      <c r="A12" s="38" t="s">
        <v>60</v>
      </c>
      <c r="B12" s="52"/>
      <c r="C12" s="360"/>
      <c r="D12" s="360"/>
      <c r="E12" s="360"/>
      <c r="F12" s="360"/>
      <c r="G12" s="51"/>
    </row>
    <row r="13" spans="1:2" ht="15.75">
      <c r="A13" s="53" t="s">
        <v>11</v>
      </c>
      <c r="B13" s="53"/>
    </row>
    <row r="14" spans="1:6" ht="19.5" thickBot="1">
      <c r="A14" s="353" t="s">
        <v>12</v>
      </c>
      <c r="B14" s="353"/>
      <c r="C14" s="353"/>
      <c r="D14" s="353"/>
      <c r="E14" s="353"/>
      <c r="F14" s="353"/>
    </row>
    <row r="15" spans="1:6" ht="17.25" thickBot="1" thickTop="1">
      <c r="A15" s="356" t="s">
        <v>1</v>
      </c>
      <c r="B15" s="356"/>
      <c r="C15" s="356" t="s">
        <v>4</v>
      </c>
      <c r="D15" s="356"/>
      <c r="E15" s="356" t="s">
        <v>6</v>
      </c>
      <c r="F15" s="356"/>
    </row>
    <row r="16" spans="1:6" ht="12.75" thickTop="1">
      <c r="A16" s="354" t="s">
        <v>9</v>
      </c>
      <c r="B16" s="354"/>
      <c r="C16" s="354" t="s">
        <v>9</v>
      </c>
      <c r="D16" s="354"/>
      <c r="E16" s="354" t="s">
        <v>9</v>
      </c>
      <c r="F16" s="354"/>
    </row>
    <row r="17" spans="2:6" ht="12.75">
      <c r="B17" s="37" t="s">
        <v>84</v>
      </c>
      <c r="C17" s="37"/>
      <c r="D17" s="37" t="s">
        <v>85</v>
      </c>
      <c r="E17" s="37"/>
      <c r="F17" s="37" t="s">
        <v>86</v>
      </c>
    </row>
    <row r="18" spans="1:6" ht="12.75">
      <c r="A18" s="54" t="s">
        <v>87</v>
      </c>
      <c r="B18" s="55"/>
      <c r="C18" s="54" t="s">
        <v>88</v>
      </c>
      <c r="D18" s="55"/>
      <c r="E18" s="54" t="s">
        <v>89</v>
      </c>
      <c r="F18" s="56"/>
    </row>
    <row r="19" spans="1:6" ht="12.75">
      <c r="A19" s="54" t="s">
        <v>90</v>
      </c>
      <c r="B19" s="57"/>
      <c r="C19" s="54" t="s">
        <v>91</v>
      </c>
      <c r="D19" s="57"/>
      <c r="E19" s="54" t="s">
        <v>92</v>
      </c>
      <c r="F19" s="58"/>
    </row>
    <row r="20" spans="1:6" ht="12.75">
      <c r="A20" s="54" t="s">
        <v>93</v>
      </c>
      <c r="B20" s="59"/>
      <c r="C20" s="54" t="s">
        <v>94</v>
      </c>
      <c r="D20" s="59"/>
      <c r="E20" s="54" t="s">
        <v>94</v>
      </c>
      <c r="F20" s="60"/>
    </row>
    <row r="21" spans="1:6" ht="23.25">
      <c r="A21" s="61" t="s">
        <v>95</v>
      </c>
      <c r="B21" s="62"/>
      <c r="C21" s="54" t="s">
        <v>96</v>
      </c>
      <c r="D21" s="55"/>
      <c r="E21" s="54" t="s">
        <v>97</v>
      </c>
      <c r="F21" s="62"/>
    </row>
    <row r="22" spans="1:6" ht="24">
      <c r="A22" s="54" t="s">
        <v>98</v>
      </c>
      <c r="B22" s="55"/>
      <c r="C22" s="160" t="s">
        <v>99</v>
      </c>
      <c r="D22" s="63"/>
      <c r="E22" s="160" t="s">
        <v>100</v>
      </c>
      <c r="F22" s="63"/>
    </row>
    <row r="23" spans="1:6" ht="24">
      <c r="A23" s="160" t="s">
        <v>101</v>
      </c>
      <c r="B23" s="63"/>
      <c r="C23" s="54" t="s">
        <v>102</v>
      </c>
      <c r="D23" s="64"/>
      <c r="E23" s="54" t="s">
        <v>103</v>
      </c>
      <c r="F23" s="65"/>
    </row>
    <row r="24" spans="1:6" ht="12.75">
      <c r="A24" s="54" t="s">
        <v>104</v>
      </c>
      <c r="B24" s="66"/>
      <c r="C24" s="54" t="s">
        <v>105</v>
      </c>
      <c r="D24" s="67"/>
      <c r="E24" s="54" t="s">
        <v>106</v>
      </c>
      <c r="F24" s="65"/>
    </row>
    <row r="25" spans="1:6" ht="12.75">
      <c r="A25" s="54" t="s">
        <v>107</v>
      </c>
      <c r="B25" s="68"/>
      <c r="C25" s="54" t="s">
        <v>108</v>
      </c>
      <c r="D25" s="54"/>
      <c r="E25" s="54" t="s">
        <v>109</v>
      </c>
      <c r="F25" s="67"/>
    </row>
    <row r="26" spans="1:6" ht="12.75">
      <c r="A26" s="54" t="s">
        <v>110</v>
      </c>
      <c r="B26" s="69"/>
      <c r="C26" s="54" t="s">
        <v>111</v>
      </c>
      <c r="D26" s="67"/>
      <c r="E26" s="54" t="s">
        <v>112</v>
      </c>
      <c r="F26" s="67"/>
    </row>
    <row r="27" spans="1:6" ht="12.75">
      <c r="A27" s="54" t="s">
        <v>113</v>
      </c>
      <c r="B27" s="68"/>
      <c r="C27" s="54" t="s">
        <v>114</v>
      </c>
      <c r="D27" s="54"/>
      <c r="E27" s="54"/>
      <c r="F27" s="54"/>
    </row>
    <row r="28" spans="1:6" ht="12.75">
      <c r="A28" s="354" t="s">
        <v>10</v>
      </c>
      <c r="B28" s="354"/>
      <c r="C28" s="354" t="s">
        <v>10</v>
      </c>
      <c r="D28" s="354"/>
      <c r="E28" s="354" t="s">
        <v>10</v>
      </c>
      <c r="F28" s="354"/>
    </row>
    <row r="29" spans="1:6" ht="15.75" thickBot="1">
      <c r="A29" s="355" t="s">
        <v>11</v>
      </c>
      <c r="B29" s="355"/>
      <c r="C29" s="355" t="s">
        <v>11</v>
      </c>
      <c r="D29" s="355"/>
      <c r="E29" s="355" t="s">
        <v>11</v>
      </c>
      <c r="F29" s="355"/>
    </row>
    <row r="30" spans="1:14" s="70" customFormat="1" ht="17.25" thickBot="1" thickTop="1">
      <c r="A30" s="347" t="s">
        <v>7</v>
      </c>
      <c r="B30" s="348"/>
      <c r="C30" s="348"/>
      <c r="D30" s="348"/>
      <c r="E30" s="348"/>
      <c r="F30" s="348"/>
      <c r="G30" s="349"/>
      <c r="H30" s="38"/>
      <c r="J30" s="38"/>
      <c r="M30" s="38"/>
      <c r="N30" s="38"/>
    </row>
    <row r="31" spans="1:14" ht="12.75" thickTop="1">
      <c r="A31" s="350" t="s">
        <v>9</v>
      </c>
      <c r="B31" s="350"/>
      <c r="C31" s="350"/>
      <c r="D31" s="350"/>
      <c r="E31" s="350"/>
      <c r="F31" s="350"/>
      <c r="G31" s="350"/>
      <c r="J31" s="70"/>
      <c r="M31" s="70"/>
      <c r="N31" s="70"/>
    </row>
    <row r="32" spans="1:7" ht="12.75">
      <c r="A32" s="54" t="s">
        <v>115</v>
      </c>
      <c r="B32" s="55"/>
      <c r="C32" s="71"/>
      <c r="D32" s="71"/>
      <c r="E32" s="71"/>
      <c r="F32" s="71"/>
      <c r="G32" s="71"/>
    </row>
    <row r="33" spans="1:7" ht="12.75">
      <c r="A33" s="54" t="s">
        <v>116</v>
      </c>
      <c r="B33" s="57"/>
      <c r="C33" s="71"/>
      <c r="D33" s="71"/>
      <c r="E33" s="71"/>
      <c r="F33" s="71"/>
      <c r="G33" s="71"/>
    </row>
    <row r="34" spans="1:7" ht="12.75">
      <c r="A34" s="72" t="s">
        <v>117</v>
      </c>
      <c r="B34" s="59"/>
      <c r="C34" s="71"/>
      <c r="D34" s="71"/>
      <c r="E34" s="71"/>
      <c r="F34" s="71"/>
      <c r="G34" s="71"/>
    </row>
    <row r="35" spans="1:7" ht="21">
      <c r="A35" s="73" t="s">
        <v>118</v>
      </c>
      <c r="B35" s="74"/>
      <c r="C35" s="71"/>
      <c r="D35" s="71"/>
      <c r="E35" s="71"/>
      <c r="F35" s="71"/>
      <c r="G35" s="71"/>
    </row>
    <row r="36" spans="1:7" ht="12.75">
      <c r="A36" s="75" t="s">
        <v>119</v>
      </c>
      <c r="B36" s="55"/>
      <c r="C36" s="71"/>
      <c r="D36" s="71"/>
      <c r="E36" s="71"/>
      <c r="F36" s="71"/>
      <c r="G36" s="71"/>
    </row>
    <row r="37" spans="1:7" ht="24">
      <c r="A37" s="160" t="s">
        <v>120</v>
      </c>
      <c r="B37" s="63"/>
      <c r="C37" s="71"/>
      <c r="D37" s="71"/>
      <c r="E37" s="71"/>
      <c r="F37" s="71"/>
      <c r="G37" s="71"/>
    </row>
    <row r="38" spans="1:7" ht="12.75">
      <c r="A38" s="76" t="s">
        <v>121</v>
      </c>
      <c r="B38" s="77"/>
      <c r="C38" s="71"/>
      <c r="D38" s="71"/>
      <c r="E38" s="71"/>
      <c r="F38" s="71"/>
      <c r="G38" s="71"/>
    </row>
    <row r="39" spans="1:8" ht="36">
      <c r="A39" s="78"/>
      <c r="B39" s="78" t="s">
        <v>122</v>
      </c>
      <c r="C39" s="78" t="s">
        <v>123</v>
      </c>
      <c r="D39" s="78" t="s">
        <v>124</v>
      </c>
      <c r="E39" s="78" t="s">
        <v>125</v>
      </c>
      <c r="F39" s="78" t="s">
        <v>126</v>
      </c>
      <c r="G39" s="78" t="s">
        <v>127</v>
      </c>
      <c r="H39" s="70"/>
    </row>
    <row r="40" spans="1:7" ht="12.75">
      <c r="A40" s="79" t="s">
        <v>13</v>
      </c>
      <c r="B40" s="80"/>
      <c r="C40" s="80"/>
      <c r="D40" s="81"/>
      <c r="E40" s="82"/>
      <c r="F40" s="83"/>
      <c r="G40" s="84"/>
    </row>
    <row r="41" spans="1:7" ht="12.75">
      <c r="A41" s="54" t="s">
        <v>14</v>
      </c>
      <c r="B41" s="85"/>
      <c r="C41" s="85"/>
      <c r="D41" s="67"/>
      <c r="E41" s="54"/>
      <c r="F41" s="86"/>
      <c r="G41" s="84"/>
    </row>
    <row r="42" spans="1:7" ht="12.75">
      <c r="A42" s="87" t="s">
        <v>11</v>
      </c>
      <c r="B42" s="88"/>
      <c r="C42" s="88"/>
      <c r="D42" s="88"/>
      <c r="E42" s="88"/>
      <c r="F42" s="88"/>
      <c r="G42" s="88"/>
    </row>
    <row r="43" spans="1:7" ht="21.75" customHeight="1">
      <c r="A43" s="351" t="s">
        <v>11</v>
      </c>
      <c r="B43" s="351"/>
      <c r="C43" s="351"/>
      <c r="D43" s="351"/>
      <c r="E43" s="351"/>
      <c r="F43" s="351"/>
      <c r="G43" s="351"/>
    </row>
    <row r="44" ht="12.75">
      <c r="A44" s="38"/>
    </row>
    <row r="45" spans="1:8" ht="18.75">
      <c r="A45" s="352" t="s">
        <v>15</v>
      </c>
      <c r="B45" s="352"/>
      <c r="C45" s="352"/>
      <c r="D45" s="352"/>
      <c r="E45" s="352"/>
      <c r="F45" s="352"/>
      <c r="G45" s="352"/>
      <c r="H45" s="352"/>
    </row>
    <row r="46" spans="1:9" ht="12.75">
      <c r="A46" s="89" t="s">
        <v>16</v>
      </c>
      <c r="B46" s="89" t="s">
        <v>128</v>
      </c>
      <c r="C46" s="89" t="s">
        <v>129</v>
      </c>
      <c r="D46" s="89" t="s">
        <v>130</v>
      </c>
      <c r="E46" s="89" t="s">
        <v>131</v>
      </c>
      <c r="F46" s="89" t="s">
        <v>132</v>
      </c>
      <c r="G46" s="89" t="s">
        <v>133</v>
      </c>
      <c r="H46" s="89" t="s">
        <v>134</v>
      </c>
      <c r="I46" s="37"/>
    </row>
    <row r="47" spans="1:8" ht="12.75">
      <c r="A47" s="90"/>
      <c r="B47" s="91"/>
      <c r="C47" s="92"/>
      <c r="D47" s="93"/>
      <c r="E47" s="94"/>
      <c r="F47" s="95"/>
      <c r="G47" s="96"/>
      <c r="H47" s="95"/>
    </row>
    <row r="48" spans="1:8" ht="12.75">
      <c r="A48" s="97"/>
      <c r="B48" s="98"/>
      <c r="C48" s="99"/>
      <c r="D48" s="100"/>
      <c r="E48" s="101"/>
      <c r="F48" s="102"/>
      <c r="G48" s="103"/>
      <c r="H48" s="102"/>
    </row>
    <row r="49" spans="1:8" ht="12.75">
      <c r="A49" s="104"/>
      <c r="B49" s="105"/>
      <c r="C49" s="106"/>
      <c r="D49" s="107"/>
      <c r="E49" s="108"/>
      <c r="F49" s="109"/>
      <c r="G49" s="110"/>
      <c r="H49" s="109"/>
    </row>
    <row r="50" spans="1:8" ht="12.75">
      <c r="A50" s="104"/>
      <c r="B50" s="105"/>
      <c r="C50" s="106"/>
      <c r="D50" s="107"/>
      <c r="E50" s="108"/>
      <c r="F50" s="109"/>
      <c r="G50" s="110"/>
      <c r="H50" s="109"/>
    </row>
    <row r="51" spans="1:8" ht="15.75">
      <c r="A51" s="351" t="s">
        <v>11</v>
      </c>
      <c r="B51" s="351"/>
      <c r="C51" s="351"/>
      <c r="D51" s="351"/>
      <c r="E51" s="351"/>
      <c r="F51" s="351"/>
      <c r="G51" s="351"/>
      <c r="H51" s="351"/>
    </row>
    <row r="52" spans="1:8" ht="18.75">
      <c r="A52" s="353" t="s">
        <v>17</v>
      </c>
      <c r="B52" s="353"/>
      <c r="C52" s="353"/>
      <c r="D52" s="353"/>
      <c r="E52" s="353"/>
      <c r="F52" s="353"/>
      <c r="G52" s="353"/>
      <c r="H52" s="353"/>
    </row>
    <row r="53" spans="1:8" ht="67.5" customHeight="1">
      <c r="A53" s="346"/>
      <c r="B53" s="346"/>
      <c r="C53" s="346"/>
      <c r="D53" s="346"/>
      <c r="E53" s="346"/>
      <c r="F53" s="346"/>
      <c r="G53" s="346"/>
      <c r="H53" s="346"/>
    </row>
    <row r="54" ht="12.75">
      <c r="A54" s="38"/>
    </row>
    <row r="55" ht="12.75">
      <c r="A55" s="38"/>
    </row>
  </sheetData>
  <mergeCells count="27">
    <mergeCell ref="A1:B1"/>
    <mergeCell ref="A5:B5"/>
    <mergeCell ref="A6:B6"/>
    <mergeCell ref="A14:F14"/>
    <mergeCell ref="A7:G7"/>
    <mergeCell ref="A9:B9"/>
    <mergeCell ref="C11:F11"/>
    <mergeCell ref="C12:F12"/>
    <mergeCell ref="A15:B15"/>
    <mergeCell ref="C15:D15"/>
    <mergeCell ref="E15:F15"/>
    <mergeCell ref="A16:B16"/>
    <mergeCell ref="C16:D16"/>
    <mergeCell ref="E16:F16"/>
    <mergeCell ref="A28:B28"/>
    <mergeCell ref="C28:D28"/>
    <mergeCell ref="E28:F28"/>
    <mergeCell ref="A29:B29"/>
    <mergeCell ref="C29:D29"/>
    <mergeCell ref="E29:F29"/>
    <mergeCell ref="A53:H53"/>
    <mergeCell ref="A30:G30"/>
    <mergeCell ref="A31:G31"/>
    <mergeCell ref="A43:G43"/>
    <mergeCell ref="A45:H45"/>
    <mergeCell ref="A51:H51"/>
    <mergeCell ref="A52:H52"/>
  </mergeCells>
  <dataValidations count="3">
    <dataValidation type="list" allowBlank="1" showInputMessage="1" showErrorMessage="1" sqref="D47">
      <formula1>$N$1:$N$9</formula1>
    </dataValidation>
    <dataValidation type="list" allowBlank="1" showInputMessage="1" showErrorMessage="1" sqref="C47:C50 D48:D50">
      <formula1>$N$2:$N$9</formula1>
    </dataValidation>
    <dataValidation type="list" allowBlank="1" showInputMessage="1" showErrorMessage="1" sqref="B47:B50">
      <formula1>$M$1:$M$4</formula1>
    </dataValidation>
  </dataValidations>
  <hyperlinks>
    <hyperlink ref="A1" location="'СП-Почетна'!A1" display="СП_Почетна"/>
    <hyperlink ref="A1:B1" location="'Рео-Почетна'!A1" display="Рео_Почетна"/>
  </hyperlinks>
  <printOptions/>
  <pageMargins left="0" right="0" top="0" bottom="0" header="0.31496062992125984" footer="0.31496062992125984"/>
  <pageSetup fitToHeight="1" fitToWidth="1" horizontalDpi="600" verticalDpi="600" orientation="landscape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4"/>
  <sheetViews>
    <sheetView showGridLines="0" workbookViewId="0" topLeftCell="A1">
      <selection activeCell="I24" sqref="I24"/>
    </sheetView>
  </sheetViews>
  <sheetFormatPr defaultColWidth="9.140625" defaultRowHeight="12.75"/>
  <cols>
    <col min="1" max="1" width="4.421875" style="43" customWidth="1"/>
    <col min="2" max="2" width="14.28125" style="44" customWidth="1"/>
    <col min="3" max="3" width="12.8515625" style="44" customWidth="1"/>
    <col min="4" max="4" width="13.28125" style="44" customWidth="1"/>
    <col min="5" max="5" width="11.7109375" style="45" customWidth="1"/>
    <col min="6" max="6" width="12.28125" style="45" customWidth="1"/>
    <col min="7" max="7" width="11.140625" style="45" customWidth="1"/>
    <col min="8" max="8" width="12.421875" style="45" customWidth="1"/>
    <col min="9" max="9" width="13.140625" style="46" customWidth="1"/>
    <col min="10" max="10" width="12.421875" style="46" customWidth="1"/>
    <col min="11" max="11" width="12.7109375" style="46" customWidth="1"/>
    <col min="12" max="12" width="12.7109375" style="47" customWidth="1"/>
    <col min="13" max="13" width="12.7109375" style="48" customWidth="1"/>
    <col min="14" max="16384" width="9.140625" style="43" customWidth="1"/>
  </cols>
  <sheetData>
    <row r="1" spans="1:2" ht="12.75">
      <c r="A1" s="357" t="s">
        <v>172</v>
      </c>
      <c r="B1" s="357"/>
    </row>
    <row r="2" spans="1:2" ht="12.75">
      <c r="A2" s="138"/>
      <c r="B2" s="139"/>
    </row>
    <row r="3" spans="1:2" ht="12.75">
      <c r="A3" s="142" t="str">
        <f>'Рео-Почетна'!C23</f>
        <v>(група)</v>
      </c>
      <c r="B3" s="140"/>
    </row>
    <row r="4" spans="1:2" ht="12.75">
      <c r="A4" s="142" t="str">
        <f>'Рео-Почетна'!C22</f>
        <v>(назив на друштво)</v>
      </c>
      <c r="B4" s="141"/>
    </row>
    <row r="5" spans="1:2" ht="12.75">
      <c r="A5" s="358" t="str">
        <f>'Рео-Почетна'!C24</f>
        <v>(период)</v>
      </c>
      <c r="B5" s="358"/>
    </row>
    <row r="6" spans="1:2" ht="12.75">
      <c r="A6" s="358" t="str">
        <f>'Рео-Почетна'!C25</f>
        <v>(тековна година)</v>
      </c>
      <c r="B6" s="358"/>
    </row>
    <row r="7" spans="1:13" ht="15.75" customHeight="1">
      <c r="A7" s="361" t="s">
        <v>81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</row>
    <row r="8" ht="18.75" customHeight="1" thickBot="1"/>
    <row r="9" spans="1:13" s="49" customFormat="1" ht="48.75" thickTop="1">
      <c r="A9" s="143"/>
      <c r="B9" s="144" t="s">
        <v>66</v>
      </c>
      <c r="C9" s="144" t="s">
        <v>67</v>
      </c>
      <c r="D9" s="144" t="s">
        <v>136</v>
      </c>
      <c r="E9" s="145" t="s">
        <v>68</v>
      </c>
      <c r="F9" s="145" t="s">
        <v>69</v>
      </c>
      <c r="G9" s="145" t="s">
        <v>137</v>
      </c>
      <c r="H9" s="145" t="s">
        <v>183</v>
      </c>
      <c r="I9" s="146" t="s">
        <v>18</v>
      </c>
      <c r="J9" s="146" t="s">
        <v>70</v>
      </c>
      <c r="K9" s="146" t="s">
        <v>71</v>
      </c>
      <c r="L9" s="144" t="s">
        <v>72</v>
      </c>
      <c r="M9" s="147" t="s">
        <v>182</v>
      </c>
    </row>
    <row r="10" spans="1:13" s="49" customFormat="1" ht="12.75">
      <c r="A10" s="162"/>
      <c r="B10" s="163" t="s">
        <v>179</v>
      </c>
      <c r="C10" s="163" t="s">
        <v>61</v>
      </c>
      <c r="D10" s="163" t="s">
        <v>62</v>
      </c>
      <c r="E10" s="163">
        <v>103</v>
      </c>
      <c r="F10" s="163">
        <v>104</v>
      </c>
      <c r="G10" s="163">
        <v>105</v>
      </c>
      <c r="H10" s="163">
        <v>106</v>
      </c>
      <c r="I10" s="163">
        <v>107</v>
      </c>
      <c r="J10" s="163">
        <v>108</v>
      </c>
      <c r="K10" s="163">
        <v>109</v>
      </c>
      <c r="L10" s="163" t="s">
        <v>180</v>
      </c>
      <c r="M10" s="164" t="s">
        <v>181</v>
      </c>
    </row>
    <row r="11" spans="1:13" ht="12.75">
      <c r="A11" s="148">
        <v>1</v>
      </c>
      <c r="B11" s="149"/>
      <c r="C11" s="149"/>
      <c r="D11" s="149"/>
      <c r="E11" s="150"/>
      <c r="F11" s="150"/>
      <c r="G11" s="150"/>
      <c r="H11" s="150"/>
      <c r="I11" s="151"/>
      <c r="J11" s="151"/>
      <c r="K11" s="151"/>
      <c r="L11" s="152"/>
      <c r="M11" s="153"/>
    </row>
    <row r="12" spans="1:13" ht="12.75">
      <c r="A12" s="148">
        <v>2</v>
      </c>
      <c r="B12" s="149"/>
      <c r="C12" s="149"/>
      <c r="D12" s="149"/>
      <c r="E12" s="150"/>
      <c r="F12" s="150"/>
      <c r="G12" s="150"/>
      <c r="H12" s="150"/>
      <c r="I12" s="151"/>
      <c r="J12" s="151"/>
      <c r="K12" s="151"/>
      <c r="L12" s="152"/>
      <c r="M12" s="153"/>
    </row>
    <row r="13" spans="1:13" ht="12.75">
      <c r="A13" s="148">
        <v>3</v>
      </c>
      <c r="B13" s="149"/>
      <c r="C13" s="149"/>
      <c r="D13" s="149"/>
      <c r="E13" s="150"/>
      <c r="F13" s="150"/>
      <c r="G13" s="150"/>
      <c r="H13" s="150"/>
      <c r="I13" s="151"/>
      <c r="J13" s="151"/>
      <c r="K13" s="151"/>
      <c r="L13" s="152"/>
      <c r="M13" s="153"/>
    </row>
    <row r="14" spans="1:13" ht="13.5" thickBot="1">
      <c r="A14" s="154" t="s">
        <v>11</v>
      </c>
      <c r="B14" s="155"/>
      <c r="C14" s="155"/>
      <c r="D14" s="155"/>
      <c r="E14" s="156"/>
      <c r="F14" s="156"/>
      <c r="G14" s="156"/>
      <c r="H14" s="156"/>
      <c r="I14" s="157"/>
      <c r="J14" s="157"/>
      <c r="K14" s="157"/>
      <c r="L14" s="158"/>
      <c r="M14" s="159"/>
    </row>
    <row r="15" ht="13.5" thickTop="1"/>
  </sheetData>
  <mergeCells count="4">
    <mergeCell ref="A7:M7"/>
    <mergeCell ref="A1:B1"/>
    <mergeCell ref="A5:B5"/>
    <mergeCell ref="A6:B6"/>
  </mergeCells>
  <hyperlinks>
    <hyperlink ref="A1" location="'СП-Почетна'!A1" display="СП_Почетна"/>
    <hyperlink ref="A1:B1" location="'Рео-Почетна'!A1" display="Рео_Почетна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scale="8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1"/>
  <sheetViews>
    <sheetView showGridLines="0" workbookViewId="0" topLeftCell="A1">
      <selection activeCell="A7" sqref="A7:G7"/>
    </sheetView>
  </sheetViews>
  <sheetFormatPr defaultColWidth="9.140625" defaultRowHeight="12.75"/>
  <cols>
    <col min="1" max="1" width="24.421875" style="37" customWidth="1"/>
    <col min="2" max="2" width="8.00390625" style="38" customWidth="1"/>
    <col min="3" max="3" width="12.7109375" style="38" customWidth="1"/>
    <col min="4" max="4" width="17.421875" style="38" customWidth="1"/>
    <col min="5" max="7" width="15.140625" style="38" customWidth="1"/>
    <col min="8" max="8" width="14.7109375" style="38" customWidth="1"/>
    <col min="9" max="9" width="20.28125" style="38" customWidth="1"/>
    <col min="10" max="16384" width="9.140625" style="38" customWidth="1"/>
  </cols>
  <sheetData>
    <row r="1" spans="1:15" ht="12.75">
      <c r="A1" s="357" t="s">
        <v>172</v>
      </c>
      <c r="B1" s="357"/>
      <c r="K1" s="39" t="s">
        <v>0</v>
      </c>
      <c r="L1" s="39"/>
      <c r="M1" s="39" t="s">
        <v>1</v>
      </c>
      <c r="N1" s="39" t="s">
        <v>2</v>
      </c>
      <c r="O1" s="39" t="s">
        <v>2</v>
      </c>
    </row>
    <row r="2" spans="1:14" ht="12.75">
      <c r="A2" s="138"/>
      <c r="B2" s="139"/>
      <c r="K2" s="39" t="s">
        <v>3</v>
      </c>
      <c r="L2" s="39"/>
      <c r="M2" s="39" t="s">
        <v>4</v>
      </c>
      <c r="N2" s="39">
        <v>1</v>
      </c>
    </row>
    <row r="3" spans="1:14" ht="12.75">
      <c r="A3" s="142" t="str">
        <f>'Рео-Почетна'!C23</f>
        <v>(група)</v>
      </c>
      <c r="B3" s="140"/>
      <c r="K3" s="39" t="s">
        <v>5</v>
      </c>
      <c r="L3" s="39"/>
      <c r="M3" s="39" t="s">
        <v>6</v>
      </c>
      <c r="N3" s="39">
        <v>2</v>
      </c>
    </row>
    <row r="4" spans="1:14" ht="12.75">
      <c r="A4" s="142" t="str">
        <f>'Рео-Почетна'!C22</f>
        <v>(назив на друштво)</v>
      </c>
      <c r="B4" s="141"/>
      <c r="K4" s="39"/>
      <c r="L4" s="39"/>
      <c r="M4" s="39" t="s">
        <v>7</v>
      </c>
      <c r="N4" s="39">
        <v>3</v>
      </c>
    </row>
    <row r="5" spans="1:14" ht="12.75">
      <c r="A5" s="358" t="str">
        <f>'Рео-Почетна'!C24</f>
        <v>(период)</v>
      </c>
      <c r="B5" s="358"/>
      <c r="K5" s="39"/>
      <c r="L5" s="39"/>
      <c r="M5" s="39"/>
      <c r="N5" s="39">
        <v>4</v>
      </c>
    </row>
    <row r="6" spans="1:14" ht="12.75">
      <c r="A6" s="358" t="str">
        <f>'Рео-Почетна'!C25</f>
        <v>(тековна година)</v>
      </c>
      <c r="B6" s="358"/>
      <c r="K6" s="39"/>
      <c r="L6" s="39"/>
      <c r="M6" s="39"/>
      <c r="N6" s="39">
        <v>5</v>
      </c>
    </row>
    <row r="7" spans="1:8" ht="18" customHeight="1">
      <c r="A7" s="361" t="s">
        <v>80</v>
      </c>
      <c r="B7" s="361"/>
      <c r="C7" s="361"/>
      <c r="D7" s="361"/>
      <c r="E7" s="361"/>
      <c r="F7" s="361"/>
      <c r="G7" s="361"/>
      <c r="H7" s="40"/>
    </row>
    <row r="8" ht="12.75" thickBot="1"/>
    <row r="9" spans="1:8" ht="27" customHeight="1" thickTop="1">
      <c r="A9" s="362"/>
      <c r="B9" s="363"/>
      <c r="C9" s="371" t="s">
        <v>58</v>
      </c>
      <c r="D9" s="368" t="s">
        <v>178</v>
      </c>
      <c r="E9" s="369"/>
      <c r="F9" s="369"/>
      <c r="G9" s="369"/>
      <c r="H9" s="370"/>
    </row>
    <row r="10" spans="1:8" ht="12" customHeight="1">
      <c r="A10" s="364"/>
      <c r="B10" s="365"/>
      <c r="C10" s="372"/>
      <c r="D10" s="1" t="s">
        <v>19</v>
      </c>
      <c r="E10" s="1" t="s">
        <v>1</v>
      </c>
      <c r="F10" s="1" t="s">
        <v>4</v>
      </c>
      <c r="G10" s="1" t="s">
        <v>7</v>
      </c>
      <c r="H10" s="2" t="s">
        <v>6</v>
      </c>
    </row>
    <row r="11" spans="1:8" ht="12" customHeight="1">
      <c r="A11" s="366"/>
      <c r="B11" s="367"/>
      <c r="C11" s="161">
        <v>100</v>
      </c>
      <c r="D11" s="41" t="s">
        <v>61</v>
      </c>
      <c r="E11" s="41" t="s">
        <v>62</v>
      </c>
      <c r="F11" s="41" t="s">
        <v>63</v>
      </c>
      <c r="G11" s="41" t="s">
        <v>64</v>
      </c>
      <c r="H11" s="42" t="s">
        <v>65</v>
      </c>
    </row>
    <row r="12" spans="1:8" ht="13.5" customHeight="1">
      <c r="A12" s="30" t="s">
        <v>20</v>
      </c>
      <c r="B12" s="31" t="s">
        <v>21</v>
      </c>
      <c r="C12" s="111">
        <f>SUM(D12:H12)</f>
        <v>0</v>
      </c>
      <c r="D12" s="3"/>
      <c r="E12" s="3"/>
      <c r="F12" s="3"/>
      <c r="G12" s="3"/>
      <c r="H12" s="4"/>
    </row>
    <row r="13" spans="1:8" ht="12.75">
      <c r="A13" s="30" t="s">
        <v>22</v>
      </c>
      <c r="B13" s="31" t="s">
        <v>23</v>
      </c>
      <c r="C13" s="111">
        <f aca="true" t="shared" si="0" ref="C13:C30">SUM(D13:H13)</f>
        <v>0</v>
      </c>
      <c r="D13" s="3"/>
      <c r="E13" s="3"/>
      <c r="F13" s="3"/>
      <c r="G13" s="3"/>
      <c r="H13" s="4"/>
    </row>
    <row r="14" spans="1:8" ht="12.75">
      <c r="A14" s="30" t="s">
        <v>24</v>
      </c>
      <c r="B14" s="31" t="s">
        <v>25</v>
      </c>
      <c r="C14" s="111">
        <f t="shared" si="0"/>
        <v>0</v>
      </c>
      <c r="D14" s="3"/>
      <c r="E14" s="3"/>
      <c r="F14" s="3"/>
      <c r="G14" s="3"/>
      <c r="H14" s="4"/>
    </row>
    <row r="15" spans="1:8" ht="12.75">
      <c r="A15" s="30" t="s">
        <v>26</v>
      </c>
      <c r="B15" s="31" t="s">
        <v>27</v>
      </c>
      <c r="C15" s="111">
        <f t="shared" si="0"/>
        <v>0</v>
      </c>
      <c r="D15" s="3"/>
      <c r="E15" s="3"/>
      <c r="F15" s="3"/>
      <c r="G15" s="3"/>
      <c r="H15" s="4"/>
    </row>
    <row r="16" spans="1:8" ht="12.75">
      <c r="A16" s="30" t="s">
        <v>28</v>
      </c>
      <c r="B16" s="31" t="s">
        <v>29</v>
      </c>
      <c r="C16" s="111">
        <f t="shared" si="0"/>
        <v>0</v>
      </c>
      <c r="D16" s="3"/>
      <c r="E16" s="3"/>
      <c r="F16" s="3"/>
      <c r="G16" s="3"/>
      <c r="H16" s="4"/>
    </row>
    <row r="17" spans="1:8" ht="12.75">
      <c r="A17" s="30" t="s">
        <v>30</v>
      </c>
      <c r="B17" s="31" t="s">
        <v>31</v>
      </c>
      <c r="C17" s="111">
        <f t="shared" si="0"/>
        <v>0</v>
      </c>
      <c r="D17" s="3"/>
      <c r="E17" s="3"/>
      <c r="F17" s="3"/>
      <c r="G17" s="3"/>
      <c r="H17" s="4"/>
    </row>
    <row r="18" spans="1:8" ht="12.75">
      <c r="A18" s="30" t="s">
        <v>32</v>
      </c>
      <c r="B18" s="31" t="s">
        <v>33</v>
      </c>
      <c r="C18" s="111">
        <f t="shared" si="0"/>
        <v>0</v>
      </c>
      <c r="D18" s="5"/>
      <c r="E18" s="5"/>
      <c r="F18" s="5"/>
      <c r="G18" s="5"/>
      <c r="H18" s="6"/>
    </row>
    <row r="19" spans="1:8" ht="12.75">
      <c r="A19" s="30" t="s">
        <v>34</v>
      </c>
      <c r="B19" s="31" t="s">
        <v>35</v>
      </c>
      <c r="C19" s="111">
        <f t="shared" si="0"/>
        <v>0</v>
      </c>
      <c r="D19" s="5"/>
      <c r="E19" s="5"/>
      <c r="F19" s="5"/>
      <c r="G19" s="5"/>
      <c r="H19" s="6"/>
    </row>
    <row r="20" spans="1:8" ht="12.75">
      <c r="A20" s="30" t="s">
        <v>36</v>
      </c>
      <c r="B20" s="31" t="s">
        <v>37</v>
      </c>
      <c r="C20" s="111">
        <f t="shared" si="0"/>
        <v>0</v>
      </c>
      <c r="D20" s="5"/>
      <c r="E20" s="5"/>
      <c r="F20" s="5"/>
      <c r="G20" s="5"/>
      <c r="H20" s="6"/>
    </row>
    <row r="21" spans="1:8" ht="12.75">
      <c r="A21" s="32" t="s">
        <v>38</v>
      </c>
      <c r="B21" s="31" t="s">
        <v>39</v>
      </c>
      <c r="C21" s="111">
        <f t="shared" si="0"/>
        <v>0</v>
      </c>
      <c r="D21" s="5"/>
      <c r="E21" s="5"/>
      <c r="F21" s="5"/>
      <c r="G21" s="5"/>
      <c r="H21" s="6"/>
    </row>
    <row r="22" spans="1:8" ht="12.75">
      <c r="A22" s="32" t="s">
        <v>40</v>
      </c>
      <c r="B22" s="31" t="s">
        <v>41</v>
      </c>
      <c r="C22" s="111">
        <f t="shared" si="0"/>
        <v>0</v>
      </c>
      <c r="D22" s="5"/>
      <c r="E22" s="5"/>
      <c r="F22" s="5"/>
      <c r="G22" s="5"/>
      <c r="H22" s="6"/>
    </row>
    <row r="23" spans="1:8" ht="12.75">
      <c r="A23" s="30" t="s">
        <v>42</v>
      </c>
      <c r="B23" s="31" t="s">
        <v>43</v>
      </c>
      <c r="C23" s="111">
        <f t="shared" si="0"/>
        <v>0</v>
      </c>
      <c r="D23" s="5"/>
      <c r="E23" s="5"/>
      <c r="F23" s="5"/>
      <c r="G23" s="5"/>
      <c r="H23" s="6"/>
    </row>
    <row r="24" spans="1:8" ht="12.75">
      <c r="A24" s="30" t="s">
        <v>44</v>
      </c>
      <c r="B24" s="31" t="s">
        <v>45</v>
      </c>
      <c r="C24" s="111">
        <f t="shared" si="0"/>
        <v>0</v>
      </c>
      <c r="D24" s="5"/>
      <c r="E24" s="5"/>
      <c r="F24" s="5"/>
      <c r="G24" s="5"/>
      <c r="H24" s="6"/>
    </row>
    <row r="25" spans="1:8" ht="12.75">
      <c r="A25" s="30" t="s">
        <v>46</v>
      </c>
      <c r="B25" s="31" t="s">
        <v>47</v>
      </c>
      <c r="C25" s="111">
        <f t="shared" si="0"/>
        <v>0</v>
      </c>
      <c r="D25" s="5"/>
      <c r="E25" s="5"/>
      <c r="F25" s="5"/>
      <c r="G25" s="5"/>
      <c r="H25" s="6"/>
    </row>
    <row r="26" spans="1:8" ht="12.75">
      <c r="A26" s="30" t="s">
        <v>48</v>
      </c>
      <c r="B26" s="31" t="s">
        <v>49</v>
      </c>
      <c r="C26" s="111">
        <f t="shared" si="0"/>
        <v>0</v>
      </c>
      <c r="D26" s="5"/>
      <c r="E26" s="5"/>
      <c r="F26" s="5"/>
      <c r="G26" s="5"/>
      <c r="H26" s="6"/>
    </row>
    <row r="27" spans="1:8" ht="12.75">
      <c r="A27" s="30" t="s">
        <v>50</v>
      </c>
      <c r="B27" s="31" t="s">
        <v>51</v>
      </c>
      <c r="C27" s="111">
        <f t="shared" si="0"/>
        <v>0</v>
      </c>
      <c r="D27" s="5"/>
      <c r="E27" s="5"/>
      <c r="F27" s="5"/>
      <c r="G27" s="5"/>
      <c r="H27" s="6"/>
    </row>
    <row r="28" spans="1:8" ht="12.75">
      <c r="A28" s="30" t="s">
        <v>52</v>
      </c>
      <c r="B28" s="31" t="s">
        <v>53</v>
      </c>
      <c r="C28" s="111">
        <f t="shared" si="0"/>
        <v>0</v>
      </c>
      <c r="D28" s="5"/>
      <c r="E28" s="5"/>
      <c r="F28" s="5"/>
      <c r="G28" s="5"/>
      <c r="H28" s="6"/>
    </row>
    <row r="29" spans="1:8" ht="12.75">
      <c r="A29" s="30" t="s">
        <v>54</v>
      </c>
      <c r="B29" s="31" t="s">
        <v>55</v>
      </c>
      <c r="C29" s="111">
        <f t="shared" si="0"/>
        <v>0</v>
      </c>
      <c r="D29" s="5"/>
      <c r="E29" s="5"/>
      <c r="F29" s="5"/>
      <c r="G29" s="5"/>
      <c r="H29" s="6"/>
    </row>
    <row r="30" spans="1:8" ht="12.75" thickBot="1">
      <c r="A30" s="33" t="s">
        <v>56</v>
      </c>
      <c r="B30" s="34" t="s">
        <v>57</v>
      </c>
      <c r="C30" s="112">
        <f t="shared" si="0"/>
        <v>0</v>
      </c>
      <c r="D30" s="7"/>
      <c r="E30" s="7"/>
      <c r="F30" s="7"/>
      <c r="G30" s="7"/>
      <c r="H30" s="8"/>
    </row>
    <row r="31" spans="1:8" ht="14.25" thickBot="1" thickTop="1">
      <c r="A31" s="35" t="s">
        <v>58</v>
      </c>
      <c r="B31" s="36" t="s">
        <v>59</v>
      </c>
      <c r="C31" s="113">
        <f>SUM(C12:C30)</f>
        <v>0</v>
      </c>
      <c r="D31" s="9">
        <f aca="true" t="shared" si="1" ref="D31:H31">SUM(D12:D20)+SUM(D23:D30)</f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10">
        <f t="shared" si="1"/>
        <v>0</v>
      </c>
    </row>
    <row r="32" ht="12.75" thickTop="1"/>
  </sheetData>
  <mergeCells count="7">
    <mergeCell ref="A9:B11"/>
    <mergeCell ref="D9:H9"/>
    <mergeCell ref="A7:G7"/>
    <mergeCell ref="C9:C10"/>
    <mergeCell ref="A1:B1"/>
    <mergeCell ref="A5:B5"/>
    <mergeCell ref="A6:B6"/>
  </mergeCells>
  <hyperlinks>
    <hyperlink ref="A1" location="'СП-Почетна'!A1" display="СП_Почетна"/>
    <hyperlink ref="A1:B1" location="'Рео-Почетна'!A1" display="Рео_Почетна"/>
  </hyperlinks>
  <printOptions/>
  <pageMargins left="0" right="0" top="0" bottom="0" header="0.31496062992125984" footer="0.31496062992125984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0"/>
  <sheetViews>
    <sheetView showGridLines="0" workbookViewId="0" topLeftCell="A1">
      <selection activeCell="A6" sqref="A1:B6"/>
    </sheetView>
  </sheetViews>
  <sheetFormatPr defaultColWidth="9.140625" defaultRowHeight="12.75"/>
  <cols>
    <col min="1" max="1" width="21.28125" style="11" customWidth="1"/>
    <col min="2" max="2" width="6.00390625" style="11" customWidth="1"/>
    <col min="3" max="5" width="14.140625" style="11" customWidth="1"/>
    <col min="6" max="8" width="14.28125" style="11" customWidth="1"/>
    <col min="9" max="16384" width="9.140625" style="11" customWidth="1"/>
  </cols>
  <sheetData>
    <row r="1" spans="1:2" ht="12.75">
      <c r="A1" s="357" t="s">
        <v>172</v>
      </c>
      <c r="B1" s="357"/>
    </row>
    <row r="2" spans="1:2" ht="12.75">
      <c r="A2" s="138"/>
      <c r="B2" s="139"/>
    </row>
    <row r="3" spans="1:2" ht="12.75">
      <c r="A3" s="142" t="str">
        <f>'Рео-Почетна'!C23</f>
        <v>(група)</v>
      </c>
      <c r="B3" s="140"/>
    </row>
    <row r="4" spans="1:2" ht="12.75">
      <c r="A4" s="142" t="str">
        <f>'Рео-Почетна'!C22</f>
        <v>(назив на друштво)</v>
      </c>
      <c r="B4" s="141"/>
    </row>
    <row r="5" spans="1:2" ht="12.75">
      <c r="A5" s="358" t="str">
        <f>'Рео-Почетна'!C24</f>
        <v>(период)</v>
      </c>
      <c r="B5" s="358"/>
    </row>
    <row r="6" spans="1:2" ht="12.75">
      <c r="A6" s="358" t="str">
        <f>'Рео-Почетна'!C25</f>
        <v>(тековна година)</v>
      </c>
      <c r="B6" s="358"/>
    </row>
    <row r="7" spans="1:8" ht="17.25" customHeight="1">
      <c r="A7" s="361" t="s">
        <v>79</v>
      </c>
      <c r="B7" s="361"/>
      <c r="C7" s="361"/>
      <c r="D7" s="361"/>
      <c r="E7" s="361"/>
      <c r="F7" s="361"/>
      <c r="G7" s="361"/>
      <c r="H7" s="361"/>
    </row>
    <row r="8" ht="15.75" thickBot="1"/>
    <row r="9" spans="1:8" ht="84.75" thickTop="1">
      <c r="A9" s="362"/>
      <c r="B9" s="363"/>
      <c r="C9" s="24" t="s">
        <v>73</v>
      </c>
      <c r="D9" s="24" t="s">
        <v>74</v>
      </c>
      <c r="E9" s="24" t="s">
        <v>75</v>
      </c>
      <c r="F9" s="25" t="s">
        <v>76</v>
      </c>
      <c r="G9" s="24" t="s">
        <v>77</v>
      </c>
      <c r="H9" s="26" t="s">
        <v>78</v>
      </c>
    </row>
    <row r="10" spans="1:8" ht="12.75">
      <c r="A10" s="364"/>
      <c r="B10" s="365"/>
      <c r="C10" s="27">
        <v>100</v>
      </c>
      <c r="D10" s="27">
        <v>101</v>
      </c>
      <c r="E10" s="27">
        <v>102</v>
      </c>
      <c r="F10" s="28">
        <v>200</v>
      </c>
      <c r="G10" s="27">
        <v>201</v>
      </c>
      <c r="H10" s="29">
        <v>202</v>
      </c>
    </row>
    <row r="11" spans="1:8" ht="12.75">
      <c r="A11" s="30" t="s">
        <v>20</v>
      </c>
      <c r="B11" s="31" t="s">
        <v>21</v>
      </c>
      <c r="C11" s="12"/>
      <c r="D11" s="12"/>
      <c r="E11" s="12"/>
      <c r="F11" s="13"/>
      <c r="G11" s="12"/>
      <c r="H11" s="14"/>
    </row>
    <row r="12" spans="1:8" ht="12.75">
      <c r="A12" s="30" t="s">
        <v>22</v>
      </c>
      <c r="B12" s="31" t="s">
        <v>23</v>
      </c>
      <c r="C12" s="12"/>
      <c r="D12" s="12"/>
      <c r="E12" s="12"/>
      <c r="F12" s="13"/>
      <c r="G12" s="12"/>
      <c r="H12" s="14"/>
    </row>
    <row r="13" spans="1:8" ht="12.75">
      <c r="A13" s="30" t="s">
        <v>24</v>
      </c>
      <c r="B13" s="31" t="s">
        <v>25</v>
      </c>
      <c r="C13" s="12"/>
      <c r="D13" s="12"/>
      <c r="E13" s="12"/>
      <c r="F13" s="13"/>
      <c r="G13" s="12"/>
      <c r="H13" s="14"/>
    </row>
    <row r="14" spans="1:8" ht="12.75">
      <c r="A14" s="30" t="s">
        <v>26</v>
      </c>
      <c r="B14" s="31" t="s">
        <v>27</v>
      </c>
      <c r="C14" s="15"/>
      <c r="D14" s="15"/>
      <c r="E14" s="15"/>
      <c r="F14" s="16"/>
      <c r="G14" s="15"/>
      <c r="H14" s="17"/>
    </row>
    <row r="15" spans="1:8" ht="12.75">
      <c r="A15" s="30" t="s">
        <v>28</v>
      </c>
      <c r="B15" s="31" t="s">
        <v>29</v>
      </c>
      <c r="C15" s="15"/>
      <c r="D15" s="15"/>
      <c r="E15" s="15"/>
      <c r="F15" s="16"/>
      <c r="G15" s="15"/>
      <c r="H15" s="17"/>
    </row>
    <row r="16" spans="1:8" ht="12.75">
      <c r="A16" s="30" t="s">
        <v>30</v>
      </c>
      <c r="B16" s="31" t="s">
        <v>31</v>
      </c>
      <c r="C16" s="15"/>
      <c r="D16" s="15"/>
      <c r="E16" s="15"/>
      <c r="F16" s="16"/>
      <c r="G16" s="15"/>
      <c r="H16" s="17"/>
    </row>
    <row r="17" spans="1:8" ht="12.75">
      <c r="A17" s="30" t="s">
        <v>32</v>
      </c>
      <c r="B17" s="31" t="s">
        <v>33</v>
      </c>
      <c r="C17" s="15"/>
      <c r="D17" s="15"/>
      <c r="E17" s="15"/>
      <c r="F17" s="16"/>
      <c r="G17" s="15"/>
      <c r="H17" s="17"/>
    </row>
    <row r="18" spans="1:8" ht="12.75">
      <c r="A18" s="30" t="s">
        <v>34</v>
      </c>
      <c r="B18" s="31" t="s">
        <v>35</v>
      </c>
      <c r="C18" s="15"/>
      <c r="D18" s="15"/>
      <c r="E18" s="15"/>
      <c r="F18" s="16"/>
      <c r="G18" s="15"/>
      <c r="H18" s="17"/>
    </row>
    <row r="19" spans="1:8" ht="12.75">
      <c r="A19" s="30" t="s">
        <v>36</v>
      </c>
      <c r="B19" s="31" t="s">
        <v>37</v>
      </c>
      <c r="C19" s="15"/>
      <c r="D19" s="15"/>
      <c r="E19" s="15"/>
      <c r="F19" s="16"/>
      <c r="G19" s="15"/>
      <c r="H19" s="17"/>
    </row>
    <row r="20" spans="1:8" ht="12.75">
      <c r="A20" s="32" t="s">
        <v>38</v>
      </c>
      <c r="B20" s="31" t="s">
        <v>39</v>
      </c>
      <c r="C20" s="15"/>
      <c r="D20" s="15"/>
      <c r="E20" s="15"/>
      <c r="F20" s="16"/>
      <c r="G20" s="15"/>
      <c r="H20" s="17"/>
    </row>
    <row r="21" spans="1:8" ht="12.75">
      <c r="A21" s="32" t="s">
        <v>40</v>
      </c>
      <c r="B21" s="31" t="s">
        <v>41</v>
      </c>
      <c r="C21" s="15"/>
      <c r="D21" s="15"/>
      <c r="E21" s="15"/>
      <c r="F21" s="16"/>
      <c r="G21" s="15"/>
      <c r="H21" s="17"/>
    </row>
    <row r="22" spans="1:8" ht="12.75">
      <c r="A22" s="30" t="s">
        <v>42</v>
      </c>
      <c r="B22" s="31" t="s">
        <v>43</v>
      </c>
      <c r="C22" s="15"/>
      <c r="D22" s="15"/>
      <c r="E22" s="15"/>
      <c r="F22" s="16"/>
      <c r="G22" s="15"/>
      <c r="H22" s="17"/>
    </row>
    <row r="23" spans="1:8" ht="12.75">
      <c r="A23" s="30" t="s">
        <v>44</v>
      </c>
      <c r="B23" s="31" t="s">
        <v>45</v>
      </c>
      <c r="C23" s="15"/>
      <c r="D23" s="15"/>
      <c r="E23" s="15"/>
      <c r="F23" s="16"/>
      <c r="G23" s="15"/>
      <c r="H23" s="17"/>
    </row>
    <row r="24" spans="1:8" ht="12.75">
      <c r="A24" s="30" t="s">
        <v>46</v>
      </c>
      <c r="B24" s="31" t="s">
        <v>47</v>
      </c>
      <c r="C24" s="15"/>
      <c r="D24" s="15"/>
      <c r="E24" s="15"/>
      <c r="F24" s="16"/>
      <c r="G24" s="15"/>
      <c r="H24" s="17"/>
    </row>
    <row r="25" spans="1:8" ht="12.75">
      <c r="A25" s="30" t="s">
        <v>48</v>
      </c>
      <c r="B25" s="31" t="s">
        <v>49</v>
      </c>
      <c r="C25" s="15"/>
      <c r="D25" s="15"/>
      <c r="E25" s="15"/>
      <c r="F25" s="16"/>
      <c r="G25" s="15"/>
      <c r="H25" s="17"/>
    </row>
    <row r="26" spans="1:8" ht="12.75">
      <c r="A26" s="30" t="s">
        <v>50</v>
      </c>
      <c r="B26" s="31" t="s">
        <v>51</v>
      </c>
      <c r="C26" s="15"/>
      <c r="D26" s="15"/>
      <c r="E26" s="15"/>
      <c r="F26" s="16"/>
      <c r="G26" s="15"/>
      <c r="H26" s="17"/>
    </row>
    <row r="27" spans="1:8" ht="12.75">
      <c r="A27" s="30" t="s">
        <v>52</v>
      </c>
      <c r="B27" s="31" t="s">
        <v>53</v>
      </c>
      <c r="C27" s="15"/>
      <c r="D27" s="15"/>
      <c r="E27" s="15"/>
      <c r="F27" s="16"/>
      <c r="G27" s="15"/>
      <c r="H27" s="17"/>
    </row>
    <row r="28" spans="1:8" ht="12.75">
      <c r="A28" s="30" t="s">
        <v>54</v>
      </c>
      <c r="B28" s="31" t="s">
        <v>55</v>
      </c>
      <c r="C28" s="15"/>
      <c r="D28" s="15"/>
      <c r="E28" s="15"/>
      <c r="F28" s="16"/>
      <c r="G28" s="15"/>
      <c r="H28" s="17"/>
    </row>
    <row r="29" spans="1:8" ht="15.75" thickBot="1">
      <c r="A29" s="33" t="s">
        <v>56</v>
      </c>
      <c r="B29" s="34" t="s">
        <v>57</v>
      </c>
      <c r="C29" s="18"/>
      <c r="D29" s="18"/>
      <c r="E29" s="18"/>
      <c r="F29" s="19"/>
      <c r="G29" s="18"/>
      <c r="H29" s="20"/>
    </row>
    <row r="30" spans="1:8" ht="16.5" thickBot="1" thickTop="1">
      <c r="A30" s="35" t="s">
        <v>58</v>
      </c>
      <c r="B30" s="36" t="s">
        <v>59</v>
      </c>
      <c r="C30" s="21">
        <f>SUM(C11:C19,C22:C29)</f>
        <v>0</v>
      </c>
      <c r="D30" s="21">
        <f aca="true" t="shared" si="0" ref="D30:H30">SUM(D11:D19,D22:D29)</f>
        <v>0</v>
      </c>
      <c r="E30" s="21">
        <f t="shared" si="0"/>
        <v>0</v>
      </c>
      <c r="F30" s="22">
        <f t="shared" si="0"/>
        <v>0</v>
      </c>
      <c r="G30" s="21">
        <f t="shared" si="0"/>
        <v>0</v>
      </c>
      <c r="H30" s="23">
        <f t="shared" si="0"/>
        <v>0</v>
      </c>
    </row>
    <row r="31" ht="15.75" thickTop="1"/>
  </sheetData>
  <mergeCells count="5">
    <mergeCell ref="A7:H7"/>
    <mergeCell ref="A9:B10"/>
    <mergeCell ref="A1:B1"/>
    <mergeCell ref="A5:B5"/>
    <mergeCell ref="A6:B6"/>
  </mergeCells>
  <hyperlinks>
    <hyperlink ref="A1" location="'СП-Почетна'!A1" display="СП_Почетна"/>
    <hyperlink ref="A1:B1" location="'Рео-Почетна'!A1" display="Рео_Почетна"/>
  </hyperlinks>
  <printOptions/>
  <pageMargins left="0.7086614173228347" right="0.7086614173228347" top="0.15748031496062992" bottom="0.15748031496062992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6"/>
  <sheetViews>
    <sheetView showGridLines="0" workbookViewId="0" topLeftCell="A1">
      <selection activeCell="A7" sqref="A7:L7"/>
    </sheetView>
  </sheetViews>
  <sheetFormatPr defaultColWidth="9.140625" defaultRowHeight="12.75"/>
  <cols>
    <col min="1" max="1" width="11.8515625" style="166" customWidth="1"/>
    <col min="2" max="2" width="11.140625" style="166" customWidth="1"/>
    <col min="3" max="3" width="11.57421875" style="166" customWidth="1"/>
    <col min="4" max="7" width="9.8515625" style="166" customWidth="1"/>
    <col min="8" max="8" width="11.28125" style="166" customWidth="1"/>
    <col min="9" max="16384" width="9.140625" style="166" customWidth="1"/>
  </cols>
  <sheetData>
    <row r="1" spans="1:2" s="165" customFormat="1" ht="12.75">
      <c r="A1" s="357" t="s">
        <v>172</v>
      </c>
      <c r="B1" s="357"/>
    </row>
    <row r="2" spans="1:2" s="165" customFormat="1" ht="12.75">
      <c r="A2" s="138"/>
      <c r="B2" s="139"/>
    </row>
    <row r="3" spans="1:2" s="165" customFormat="1" ht="12.75">
      <c r="A3" s="142" t="str">
        <f>'Рео-Почетна'!C23</f>
        <v>(група)</v>
      </c>
      <c r="B3" s="140"/>
    </row>
    <row r="4" spans="1:2" s="165" customFormat="1" ht="12.75">
      <c r="A4" s="142" t="str">
        <f>'Рео-Почетна'!C22</f>
        <v>(назив на друштво)</v>
      </c>
      <c r="B4" s="141"/>
    </row>
    <row r="5" spans="1:2" s="165" customFormat="1" ht="12.75">
      <c r="A5" s="358" t="str">
        <f>'Рео-Почетна'!C24</f>
        <v>(период)</v>
      </c>
      <c r="B5" s="358"/>
    </row>
    <row r="6" spans="1:2" s="165" customFormat="1" ht="12.75">
      <c r="A6" s="358" t="str">
        <f>'Рео-Почетна'!C25</f>
        <v>(тековна година)</v>
      </c>
      <c r="B6" s="358"/>
    </row>
    <row r="7" spans="1:12" s="165" customFormat="1" ht="17.25" customHeight="1">
      <c r="A7" s="373" t="s">
        <v>224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</row>
    <row r="8" ht="12.75" thickBot="1"/>
    <row r="9" spans="1:9" ht="48.75" thickTop="1">
      <c r="A9" s="191"/>
      <c r="B9" s="167" t="s">
        <v>216</v>
      </c>
      <c r="C9" s="167" t="s">
        <v>217</v>
      </c>
      <c r="D9" s="167" t="s">
        <v>218</v>
      </c>
      <c r="E9" s="167" t="s">
        <v>219</v>
      </c>
      <c r="F9" s="167" t="s">
        <v>18</v>
      </c>
      <c r="G9" s="192" t="s">
        <v>225</v>
      </c>
      <c r="H9" s="168"/>
      <c r="I9" s="168"/>
    </row>
    <row r="10" spans="1:7" ht="12.75">
      <c r="A10" s="169"/>
      <c r="B10" s="170" t="s">
        <v>184</v>
      </c>
      <c r="C10" s="170" t="s">
        <v>185</v>
      </c>
      <c r="D10" s="170" t="s">
        <v>186</v>
      </c>
      <c r="E10" s="171">
        <v>100</v>
      </c>
      <c r="F10" s="171">
        <v>101</v>
      </c>
      <c r="G10" s="193">
        <v>200</v>
      </c>
    </row>
    <row r="11" spans="1:7" ht="12.75">
      <c r="A11" s="172" t="s">
        <v>187</v>
      </c>
      <c r="B11" s="171">
        <v>0</v>
      </c>
      <c r="C11" s="171">
        <v>10000</v>
      </c>
      <c r="D11" s="171">
        <f>(C11-B11)/2+B11</f>
        <v>5000</v>
      </c>
      <c r="E11" s="173"/>
      <c r="F11" s="173"/>
      <c r="G11" s="194"/>
    </row>
    <row r="12" spans="1:7" ht="12.75">
      <c r="A12" s="172" t="s">
        <v>188</v>
      </c>
      <c r="B12" s="171">
        <v>10001</v>
      </c>
      <c r="C12" s="171">
        <v>20000</v>
      </c>
      <c r="D12" s="171">
        <f aca="true" t="shared" si="0" ref="D12:D18">(C12-B12)/2+B12</f>
        <v>15000.5</v>
      </c>
      <c r="E12" s="173"/>
      <c r="F12" s="173"/>
      <c r="G12" s="194"/>
    </row>
    <row r="13" spans="1:7" ht="12.75">
      <c r="A13" s="172" t="s">
        <v>189</v>
      </c>
      <c r="B13" s="171">
        <v>20001</v>
      </c>
      <c r="C13" s="171">
        <v>30000</v>
      </c>
      <c r="D13" s="171">
        <f t="shared" si="0"/>
        <v>25000.5</v>
      </c>
      <c r="E13" s="173"/>
      <c r="F13" s="173"/>
      <c r="G13" s="194"/>
    </row>
    <row r="14" spans="1:7" ht="12.75">
      <c r="A14" s="172" t="s">
        <v>190</v>
      </c>
      <c r="B14" s="171">
        <v>30001</v>
      </c>
      <c r="C14" s="171">
        <v>50000</v>
      </c>
      <c r="D14" s="171">
        <f t="shared" si="0"/>
        <v>40000.5</v>
      </c>
      <c r="E14" s="173"/>
      <c r="F14" s="173"/>
      <c r="G14" s="194"/>
    </row>
    <row r="15" spans="1:7" ht="12.75">
      <c r="A15" s="172" t="s">
        <v>191</v>
      </c>
      <c r="B15" s="171">
        <v>50001</v>
      </c>
      <c r="C15" s="171">
        <v>100000</v>
      </c>
      <c r="D15" s="171">
        <f t="shared" si="0"/>
        <v>75000.5</v>
      </c>
      <c r="E15" s="173"/>
      <c r="F15" s="173"/>
      <c r="G15" s="194"/>
    </row>
    <row r="16" spans="1:7" ht="12.75">
      <c r="A16" s="172" t="s">
        <v>192</v>
      </c>
      <c r="B16" s="171">
        <v>100001</v>
      </c>
      <c r="C16" s="171">
        <v>200000</v>
      </c>
      <c r="D16" s="171">
        <f t="shared" si="0"/>
        <v>150000.5</v>
      </c>
      <c r="E16" s="173"/>
      <c r="F16" s="173"/>
      <c r="G16" s="194"/>
    </row>
    <row r="17" spans="1:7" ht="12.75">
      <c r="A17" s="172" t="s">
        <v>193</v>
      </c>
      <c r="B17" s="171">
        <v>200001</v>
      </c>
      <c r="C17" s="171">
        <v>300000</v>
      </c>
      <c r="D17" s="171">
        <f t="shared" si="0"/>
        <v>250000.5</v>
      </c>
      <c r="E17" s="173"/>
      <c r="F17" s="173"/>
      <c r="G17" s="194"/>
    </row>
    <row r="18" spans="1:7" ht="12.75">
      <c r="A18" s="172" t="s">
        <v>194</v>
      </c>
      <c r="B18" s="171">
        <v>300001</v>
      </c>
      <c r="C18" s="171">
        <v>500000</v>
      </c>
      <c r="D18" s="171">
        <f t="shared" si="0"/>
        <v>400000.5</v>
      </c>
      <c r="E18" s="173"/>
      <c r="F18" s="173"/>
      <c r="G18" s="194"/>
    </row>
    <row r="19" spans="1:7" ht="12.75">
      <c r="A19" s="172" t="s">
        <v>195</v>
      </c>
      <c r="B19" s="171">
        <v>500001</v>
      </c>
      <c r="C19" s="171" t="s">
        <v>221</v>
      </c>
      <c r="D19" s="174"/>
      <c r="E19" s="173"/>
      <c r="F19" s="173"/>
      <c r="G19" s="194"/>
    </row>
    <row r="20" spans="1:7" ht="12.75" thickBot="1">
      <c r="A20" s="175" t="s">
        <v>59</v>
      </c>
      <c r="B20" s="176" t="s">
        <v>220</v>
      </c>
      <c r="C20" s="176"/>
      <c r="D20" s="177"/>
      <c r="E20" s="178">
        <f>SUM(E11:E19)</f>
        <v>0</v>
      </c>
      <c r="F20" s="178">
        <f aca="true" t="shared" si="1" ref="F20:G20">SUM(F11:F19)</f>
        <v>0</v>
      </c>
      <c r="G20" s="195">
        <f t="shared" si="1"/>
        <v>0</v>
      </c>
    </row>
    <row r="21" ht="12.75" thickTop="1"/>
    <row r="22" spans="1:7" ht="25.5" customHeight="1">
      <c r="A22" s="374" t="s">
        <v>235</v>
      </c>
      <c r="B22" s="374"/>
      <c r="C22" s="374"/>
      <c r="D22" s="374"/>
      <c r="E22" s="374"/>
      <c r="F22" s="374"/>
      <c r="G22" s="168"/>
    </row>
    <row r="23" spans="1:7" ht="12.75">
      <c r="A23" s="374"/>
      <c r="B23" s="374"/>
      <c r="C23" s="374"/>
      <c r="D23" s="374"/>
      <c r="E23" s="374"/>
      <c r="F23" s="374"/>
      <c r="G23" s="168"/>
    </row>
    <row r="24" ht="12.75" thickBot="1"/>
    <row r="25" spans="1:6" ht="60.75" thickTop="1">
      <c r="A25" s="179"/>
      <c r="B25" s="180" t="s">
        <v>233</v>
      </c>
      <c r="C25" s="180" t="s">
        <v>234</v>
      </c>
      <c r="D25" s="180" t="s">
        <v>222</v>
      </c>
      <c r="E25" s="180" t="s">
        <v>223</v>
      </c>
      <c r="F25" s="181" t="s">
        <v>58</v>
      </c>
    </row>
    <row r="26" spans="1:6" ht="12.75">
      <c r="A26" s="182"/>
      <c r="B26" s="183">
        <v>100</v>
      </c>
      <c r="C26" s="184">
        <v>300</v>
      </c>
      <c r="D26" s="184">
        <v>400</v>
      </c>
      <c r="E26" s="184">
        <v>500</v>
      </c>
      <c r="F26" s="185">
        <v>600</v>
      </c>
    </row>
    <row r="27" spans="1:6" ht="12.75">
      <c r="A27" s="186" t="s">
        <v>196</v>
      </c>
      <c r="B27" s="174"/>
      <c r="C27" s="174"/>
      <c r="D27" s="174"/>
      <c r="E27" s="174"/>
      <c r="F27" s="187">
        <f>D27+E27</f>
        <v>0</v>
      </c>
    </row>
    <row r="28" spans="1:6" ht="12.75">
      <c r="A28" s="186" t="s">
        <v>197</v>
      </c>
      <c r="B28" s="174"/>
      <c r="C28" s="174"/>
      <c r="D28" s="174"/>
      <c r="E28" s="174"/>
      <c r="F28" s="187">
        <f aca="true" t="shared" si="2" ref="F28:F46">D28+E28</f>
        <v>0</v>
      </c>
    </row>
    <row r="29" spans="1:6" ht="12.75">
      <c r="A29" s="186" t="s">
        <v>198</v>
      </c>
      <c r="B29" s="174"/>
      <c r="C29" s="174"/>
      <c r="D29" s="174"/>
      <c r="E29" s="174"/>
      <c r="F29" s="187">
        <f t="shared" si="2"/>
        <v>0</v>
      </c>
    </row>
    <row r="30" spans="1:6" ht="12.75">
      <c r="A30" s="186" t="s">
        <v>199</v>
      </c>
      <c r="B30" s="174"/>
      <c r="C30" s="174"/>
      <c r="D30" s="174"/>
      <c r="E30" s="174"/>
      <c r="F30" s="187">
        <f t="shared" si="2"/>
        <v>0</v>
      </c>
    </row>
    <row r="31" spans="1:6" ht="12.75">
      <c r="A31" s="186" t="s">
        <v>200</v>
      </c>
      <c r="B31" s="174"/>
      <c r="C31" s="174"/>
      <c r="D31" s="174"/>
      <c r="E31" s="174"/>
      <c r="F31" s="187">
        <f t="shared" si="2"/>
        <v>0</v>
      </c>
    </row>
    <row r="32" spans="1:6" ht="12.75">
      <c r="A32" s="186" t="s">
        <v>201</v>
      </c>
      <c r="B32" s="174"/>
      <c r="C32" s="174"/>
      <c r="D32" s="174"/>
      <c r="E32" s="174"/>
      <c r="F32" s="187">
        <f t="shared" si="2"/>
        <v>0</v>
      </c>
    </row>
    <row r="33" spans="1:6" ht="12.75">
      <c r="A33" s="186" t="s">
        <v>202</v>
      </c>
      <c r="B33" s="174"/>
      <c r="C33" s="174"/>
      <c r="D33" s="174"/>
      <c r="E33" s="174"/>
      <c r="F33" s="187">
        <f t="shared" si="2"/>
        <v>0</v>
      </c>
    </row>
    <row r="34" spans="1:6" ht="12.75">
      <c r="A34" s="186" t="s">
        <v>203</v>
      </c>
      <c r="B34" s="174"/>
      <c r="C34" s="174"/>
      <c r="D34" s="174"/>
      <c r="E34" s="174"/>
      <c r="F34" s="187">
        <f t="shared" si="2"/>
        <v>0</v>
      </c>
    </row>
    <row r="35" spans="1:6" ht="12.75">
      <c r="A35" s="186" t="s">
        <v>204</v>
      </c>
      <c r="B35" s="174"/>
      <c r="C35" s="174"/>
      <c r="D35" s="174"/>
      <c r="E35" s="174"/>
      <c r="F35" s="187">
        <f t="shared" si="2"/>
        <v>0</v>
      </c>
    </row>
    <row r="36" spans="1:6" ht="12.75">
      <c r="A36" s="186" t="s">
        <v>205</v>
      </c>
      <c r="B36" s="174"/>
      <c r="C36" s="174"/>
      <c r="D36" s="174"/>
      <c r="E36" s="174"/>
      <c r="F36" s="187">
        <f t="shared" si="2"/>
        <v>0</v>
      </c>
    </row>
    <row r="37" spans="1:6" ht="12.75">
      <c r="A37" s="186" t="s">
        <v>206</v>
      </c>
      <c r="B37" s="174"/>
      <c r="C37" s="174"/>
      <c r="D37" s="174"/>
      <c r="E37" s="174"/>
      <c r="F37" s="187">
        <f t="shared" si="2"/>
        <v>0</v>
      </c>
    </row>
    <row r="38" spans="1:6" ht="12.75">
      <c r="A38" s="186" t="s">
        <v>207</v>
      </c>
      <c r="B38" s="174"/>
      <c r="C38" s="174"/>
      <c r="D38" s="174"/>
      <c r="E38" s="174"/>
      <c r="F38" s="187">
        <f t="shared" si="2"/>
        <v>0</v>
      </c>
    </row>
    <row r="39" spans="1:6" ht="12.75">
      <c r="A39" s="186" t="s">
        <v>208</v>
      </c>
      <c r="B39" s="174"/>
      <c r="C39" s="174"/>
      <c r="D39" s="174"/>
      <c r="E39" s="174"/>
      <c r="F39" s="187">
        <f t="shared" si="2"/>
        <v>0</v>
      </c>
    </row>
    <row r="40" spans="1:6" ht="12.75">
      <c r="A40" s="186" t="s">
        <v>209</v>
      </c>
      <c r="B40" s="174"/>
      <c r="C40" s="174"/>
      <c r="D40" s="174"/>
      <c r="E40" s="174"/>
      <c r="F40" s="187">
        <f t="shared" si="2"/>
        <v>0</v>
      </c>
    </row>
    <row r="41" spans="1:6" ht="12.75">
      <c r="A41" s="186" t="s">
        <v>210</v>
      </c>
      <c r="B41" s="174"/>
      <c r="C41" s="174"/>
      <c r="D41" s="174"/>
      <c r="E41" s="174"/>
      <c r="F41" s="187">
        <f t="shared" si="2"/>
        <v>0</v>
      </c>
    </row>
    <row r="42" spans="1:6" ht="12.75">
      <c r="A42" s="186" t="s">
        <v>211</v>
      </c>
      <c r="B42" s="174"/>
      <c r="C42" s="174"/>
      <c r="D42" s="174"/>
      <c r="E42" s="174"/>
      <c r="F42" s="187">
        <f t="shared" si="2"/>
        <v>0</v>
      </c>
    </row>
    <row r="43" spans="1:6" ht="12.75">
      <c r="A43" s="186" t="s">
        <v>212</v>
      </c>
      <c r="B43" s="174"/>
      <c r="C43" s="174"/>
      <c r="D43" s="174"/>
      <c r="E43" s="174"/>
      <c r="F43" s="187">
        <f t="shared" si="2"/>
        <v>0</v>
      </c>
    </row>
    <row r="44" spans="1:6" ht="12.75">
      <c r="A44" s="186" t="s">
        <v>213</v>
      </c>
      <c r="B44" s="174"/>
      <c r="C44" s="174"/>
      <c r="D44" s="174"/>
      <c r="E44" s="174"/>
      <c r="F44" s="187">
        <f t="shared" si="2"/>
        <v>0</v>
      </c>
    </row>
    <row r="45" spans="1:6" ht="12.75">
      <c r="A45" s="186" t="s">
        <v>214</v>
      </c>
      <c r="B45" s="174"/>
      <c r="C45" s="174"/>
      <c r="D45" s="174"/>
      <c r="E45" s="174"/>
      <c r="F45" s="187">
        <f t="shared" si="2"/>
        <v>0</v>
      </c>
    </row>
    <row r="46" spans="1:6" ht="12.75" thickBot="1">
      <c r="A46" s="188" t="s">
        <v>215</v>
      </c>
      <c r="B46" s="189"/>
      <c r="C46" s="189"/>
      <c r="D46" s="189"/>
      <c r="E46" s="189"/>
      <c r="F46" s="190">
        <f t="shared" si="2"/>
        <v>0</v>
      </c>
    </row>
    <row r="47" ht="12.75" thickTop="1"/>
  </sheetData>
  <mergeCells count="5">
    <mergeCell ref="A1:B1"/>
    <mergeCell ref="A5:B5"/>
    <mergeCell ref="A6:B6"/>
    <mergeCell ref="A7:L7"/>
    <mergeCell ref="A22:F23"/>
  </mergeCells>
  <hyperlinks>
    <hyperlink ref="A1" location="'СП-Почетна'!A1" display="СП_Почетна"/>
    <hyperlink ref="A1:B1" location="'Рео-Почетна'!A1" display="Рео_Почетн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0"/>
  <sheetViews>
    <sheetView showGridLines="0" workbookViewId="0" topLeftCell="A1">
      <selection activeCell="A7" sqref="A7:L7"/>
    </sheetView>
  </sheetViews>
  <sheetFormatPr defaultColWidth="9.140625" defaultRowHeight="12.75"/>
  <cols>
    <col min="1" max="1" width="11.8515625" style="166" customWidth="1"/>
    <col min="2" max="2" width="11.140625" style="166" customWidth="1"/>
    <col min="3" max="3" width="11.57421875" style="166" customWidth="1"/>
    <col min="4" max="7" width="9.8515625" style="166" customWidth="1"/>
    <col min="8" max="8" width="11.28125" style="166" customWidth="1"/>
    <col min="9" max="16384" width="9.140625" style="166" customWidth="1"/>
  </cols>
  <sheetData>
    <row r="1" spans="1:2" s="165" customFormat="1" ht="12.75">
      <c r="A1" s="357" t="s">
        <v>172</v>
      </c>
      <c r="B1" s="357"/>
    </row>
    <row r="2" spans="1:2" s="165" customFormat="1" ht="12.75">
      <c r="A2" s="138"/>
      <c r="B2" s="139"/>
    </row>
    <row r="3" spans="1:2" s="165" customFormat="1" ht="12.75">
      <c r="A3" s="142" t="str">
        <f>'Рео-Почетна'!C23</f>
        <v>(група)</v>
      </c>
      <c r="B3" s="140"/>
    </row>
    <row r="4" spans="1:2" s="165" customFormat="1" ht="12.75">
      <c r="A4" s="142" t="str">
        <f>'Рео-Почетна'!C22</f>
        <v>(назив на друштво)</v>
      </c>
      <c r="B4" s="141"/>
    </row>
    <row r="5" spans="1:2" s="165" customFormat="1" ht="12.75">
      <c r="A5" s="358" t="str">
        <f>'Рео-Почетна'!C24</f>
        <v>(период)</v>
      </c>
      <c r="B5" s="358"/>
    </row>
    <row r="6" spans="1:2" s="165" customFormat="1" ht="12.75">
      <c r="A6" s="358" t="str">
        <f>'Рео-Почетна'!C25</f>
        <v>(тековна година)</v>
      </c>
      <c r="B6" s="358"/>
    </row>
    <row r="7" spans="1:12" s="165" customFormat="1" ht="17.25" customHeight="1">
      <c r="A7" s="373" t="s">
        <v>254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</row>
    <row r="8" ht="12.75" thickBot="1"/>
    <row r="9" spans="1:9" ht="48.75" thickTop="1">
      <c r="A9" s="191"/>
      <c r="B9" s="167" t="s">
        <v>216</v>
      </c>
      <c r="C9" s="167" t="s">
        <v>217</v>
      </c>
      <c r="D9" s="167" t="s">
        <v>218</v>
      </c>
      <c r="E9" s="167" t="s">
        <v>219</v>
      </c>
      <c r="F9" s="167" t="s">
        <v>18</v>
      </c>
      <c r="G9" s="192" t="s">
        <v>225</v>
      </c>
      <c r="H9" s="168"/>
      <c r="I9" s="168"/>
    </row>
    <row r="10" spans="1:7" ht="12.75">
      <c r="A10" s="169"/>
      <c r="B10" s="170" t="s">
        <v>184</v>
      </c>
      <c r="C10" s="170" t="s">
        <v>185</v>
      </c>
      <c r="D10" s="170" t="s">
        <v>186</v>
      </c>
      <c r="E10" s="171">
        <v>100</v>
      </c>
      <c r="F10" s="171">
        <v>101</v>
      </c>
      <c r="G10" s="193">
        <v>200</v>
      </c>
    </row>
    <row r="11" spans="1:7" ht="12.75">
      <c r="A11" s="198" t="s">
        <v>187</v>
      </c>
      <c r="B11" s="199">
        <v>0</v>
      </c>
      <c r="C11" s="199">
        <v>25000</v>
      </c>
      <c r="D11" s="199">
        <f>(C11-B11)/2+B11</f>
        <v>12500</v>
      </c>
      <c r="E11" s="173"/>
      <c r="F11" s="173"/>
      <c r="G11" s="194"/>
    </row>
    <row r="12" spans="1:7" ht="12.75">
      <c r="A12" s="198" t="s">
        <v>188</v>
      </c>
      <c r="B12" s="199">
        <v>25001</v>
      </c>
      <c r="C12" s="199">
        <v>50000</v>
      </c>
      <c r="D12" s="199">
        <f aca="true" t="shared" si="0" ref="D12:D22">(C12-B12)/2+B12</f>
        <v>37500.5</v>
      </c>
      <c r="E12" s="173"/>
      <c r="F12" s="173"/>
      <c r="G12" s="194"/>
    </row>
    <row r="13" spans="1:7" ht="12.75">
      <c r="A13" s="198" t="s">
        <v>189</v>
      </c>
      <c r="B13" s="199">
        <v>50001</v>
      </c>
      <c r="C13" s="199">
        <v>100001</v>
      </c>
      <c r="D13" s="199">
        <f t="shared" si="0"/>
        <v>75001</v>
      </c>
      <c r="E13" s="173"/>
      <c r="F13" s="173"/>
      <c r="G13" s="194"/>
    </row>
    <row r="14" spans="1:7" ht="12.75">
      <c r="A14" s="198" t="s">
        <v>190</v>
      </c>
      <c r="B14" s="199">
        <v>100001</v>
      </c>
      <c r="C14" s="199">
        <v>250000</v>
      </c>
      <c r="D14" s="199">
        <f t="shared" si="0"/>
        <v>175000.5</v>
      </c>
      <c r="E14" s="173"/>
      <c r="F14" s="173"/>
      <c r="G14" s="194"/>
    </row>
    <row r="15" spans="1:7" ht="12.75">
      <c r="A15" s="198" t="s">
        <v>191</v>
      </c>
      <c r="B15" s="199">
        <v>250001</v>
      </c>
      <c r="C15" s="199">
        <v>500000</v>
      </c>
      <c r="D15" s="199">
        <f t="shared" si="0"/>
        <v>375000.5</v>
      </c>
      <c r="E15" s="173"/>
      <c r="F15" s="173"/>
      <c r="G15" s="194"/>
    </row>
    <row r="16" spans="1:7" ht="12.75">
      <c r="A16" s="198" t="s">
        <v>192</v>
      </c>
      <c r="B16" s="199">
        <v>500000</v>
      </c>
      <c r="C16" s="199">
        <v>1000000</v>
      </c>
      <c r="D16" s="199">
        <f t="shared" si="0"/>
        <v>750000</v>
      </c>
      <c r="E16" s="173"/>
      <c r="F16" s="173"/>
      <c r="G16" s="194"/>
    </row>
    <row r="17" spans="1:7" ht="12.75">
      <c r="A17" s="198" t="s">
        <v>193</v>
      </c>
      <c r="B17" s="199">
        <v>1000001</v>
      </c>
      <c r="C17" s="199">
        <v>2000000</v>
      </c>
      <c r="D17" s="199">
        <f t="shared" si="0"/>
        <v>1500000.5</v>
      </c>
      <c r="E17" s="173"/>
      <c r="F17" s="173"/>
      <c r="G17" s="194"/>
    </row>
    <row r="18" spans="1:7" ht="12.75">
      <c r="A18" s="198" t="s">
        <v>194</v>
      </c>
      <c r="B18" s="199">
        <v>2000001</v>
      </c>
      <c r="C18" s="199">
        <v>3000000</v>
      </c>
      <c r="D18" s="199">
        <f t="shared" si="0"/>
        <v>2500000.5</v>
      </c>
      <c r="E18" s="173"/>
      <c r="F18" s="173"/>
      <c r="G18" s="194"/>
    </row>
    <row r="19" spans="1:7" ht="12.75">
      <c r="A19" s="198" t="s">
        <v>195</v>
      </c>
      <c r="B19" s="199">
        <v>3000001</v>
      </c>
      <c r="C19" s="199">
        <v>5000001</v>
      </c>
      <c r="D19" s="199">
        <f t="shared" si="0"/>
        <v>4000001</v>
      </c>
      <c r="E19" s="173"/>
      <c r="F19" s="173"/>
      <c r="G19" s="194"/>
    </row>
    <row r="20" spans="1:7" ht="12.75">
      <c r="A20" s="198" t="s">
        <v>226</v>
      </c>
      <c r="B20" s="199">
        <v>5000001</v>
      </c>
      <c r="C20" s="199">
        <v>10000000</v>
      </c>
      <c r="D20" s="199">
        <f t="shared" si="0"/>
        <v>7500000.5</v>
      </c>
      <c r="E20" s="173"/>
      <c r="F20" s="173"/>
      <c r="G20" s="194"/>
    </row>
    <row r="21" spans="1:7" ht="12.75">
      <c r="A21" s="200" t="s">
        <v>227</v>
      </c>
      <c r="B21" s="201">
        <v>10000001</v>
      </c>
      <c r="C21" s="201">
        <v>20000000</v>
      </c>
      <c r="D21" s="199">
        <f t="shared" si="0"/>
        <v>15000000.5</v>
      </c>
      <c r="E21" s="173"/>
      <c r="F21" s="173"/>
      <c r="G21" s="194"/>
    </row>
    <row r="22" spans="1:7" ht="12.75">
      <c r="A22" s="200" t="s">
        <v>228</v>
      </c>
      <c r="B22" s="201">
        <v>20000001</v>
      </c>
      <c r="C22" s="201">
        <v>50000000</v>
      </c>
      <c r="D22" s="199">
        <f t="shared" si="0"/>
        <v>35000000.5</v>
      </c>
      <c r="E22" s="173"/>
      <c r="F22" s="173"/>
      <c r="G22" s="194"/>
    </row>
    <row r="23" spans="1:7" ht="12.75">
      <c r="A23" s="200" t="s">
        <v>229</v>
      </c>
      <c r="B23" s="201">
        <v>50000001</v>
      </c>
      <c r="C23" s="201" t="s">
        <v>221</v>
      </c>
      <c r="D23" s="199"/>
      <c r="E23" s="196"/>
      <c r="F23" s="196"/>
      <c r="G23" s="197"/>
    </row>
    <row r="24" spans="1:7" ht="12.75" thickBot="1">
      <c r="A24" s="175" t="s">
        <v>59</v>
      </c>
      <c r="B24" s="176" t="s">
        <v>220</v>
      </c>
      <c r="C24" s="176"/>
      <c r="D24" s="177"/>
      <c r="E24" s="178">
        <f>SUM(E11:E23)</f>
        <v>0</v>
      </c>
      <c r="F24" s="178">
        <f aca="true" t="shared" si="1" ref="F24:G24">SUM(F11:F23)</f>
        <v>0</v>
      </c>
      <c r="G24" s="195">
        <f t="shared" si="1"/>
        <v>0</v>
      </c>
    </row>
    <row r="25" ht="12.75" thickTop="1"/>
    <row r="26" spans="1:7" ht="25.5" customHeight="1">
      <c r="A26" s="374" t="s">
        <v>235</v>
      </c>
      <c r="B26" s="374"/>
      <c r="C26" s="374"/>
      <c r="D26" s="374"/>
      <c r="E26" s="374"/>
      <c r="F26" s="374"/>
      <c r="G26" s="168"/>
    </row>
    <row r="27" spans="1:7" ht="12.75">
      <c r="A27" s="374"/>
      <c r="B27" s="374"/>
      <c r="C27" s="374"/>
      <c r="D27" s="374"/>
      <c r="E27" s="374"/>
      <c r="F27" s="374"/>
      <c r="G27" s="168"/>
    </row>
    <row r="28" ht="12.75" thickBot="1"/>
    <row r="29" spans="1:6" ht="60.75" thickTop="1">
      <c r="A29" s="179"/>
      <c r="B29" s="180" t="s">
        <v>233</v>
      </c>
      <c r="C29" s="180" t="s">
        <v>234</v>
      </c>
      <c r="D29" s="180" t="s">
        <v>222</v>
      </c>
      <c r="E29" s="180" t="s">
        <v>223</v>
      </c>
      <c r="F29" s="181" t="s">
        <v>58</v>
      </c>
    </row>
    <row r="30" spans="1:6" ht="12.75">
      <c r="A30" s="182"/>
      <c r="B30" s="183">
        <v>100</v>
      </c>
      <c r="C30" s="184">
        <v>300</v>
      </c>
      <c r="D30" s="184">
        <v>400</v>
      </c>
      <c r="E30" s="184">
        <v>500</v>
      </c>
      <c r="F30" s="185">
        <v>600</v>
      </c>
    </row>
    <row r="31" spans="1:6" ht="12.75">
      <c r="A31" s="186" t="s">
        <v>196</v>
      </c>
      <c r="B31" s="174"/>
      <c r="C31" s="174"/>
      <c r="D31" s="174"/>
      <c r="E31" s="174"/>
      <c r="F31" s="187">
        <f>D31+E31</f>
        <v>0</v>
      </c>
    </row>
    <row r="32" spans="1:6" ht="12.75">
      <c r="A32" s="186" t="s">
        <v>197</v>
      </c>
      <c r="B32" s="174"/>
      <c r="C32" s="174"/>
      <c r="D32" s="174"/>
      <c r="E32" s="174"/>
      <c r="F32" s="187">
        <f aca="true" t="shared" si="2" ref="F32:F50">D32+E32</f>
        <v>0</v>
      </c>
    </row>
    <row r="33" spans="1:6" ht="12.75">
      <c r="A33" s="186" t="s">
        <v>198</v>
      </c>
      <c r="B33" s="174"/>
      <c r="C33" s="174"/>
      <c r="D33" s="174"/>
      <c r="E33" s="174"/>
      <c r="F33" s="187">
        <f t="shared" si="2"/>
        <v>0</v>
      </c>
    </row>
    <row r="34" spans="1:6" ht="12.75">
      <c r="A34" s="186" t="s">
        <v>199</v>
      </c>
      <c r="B34" s="174"/>
      <c r="C34" s="174"/>
      <c r="D34" s="174"/>
      <c r="E34" s="174"/>
      <c r="F34" s="187">
        <f t="shared" si="2"/>
        <v>0</v>
      </c>
    </row>
    <row r="35" spans="1:6" ht="12.75">
      <c r="A35" s="186" t="s">
        <v>200</v>
      </c>
      <c r="B35" s="174"/>
      <c r="C35" s="174"/>
      <c r="D35" s="174"/>
      <c r="E35" s="174"/>
      <c r="F35" s="187">
        <f t="shared" si="2"/>
        <v>0</v>
      </c>
    </row>
    <row r="36" spans="1:6" ht="12.75">
      <c r="A36" s="186" t="s">
        <v>201</v>
      </c>
      <c r="B36" s="174"/>
      <c r="C36" s="174"/>
      <c r="D36" s="174"/>
      <c r="E36" s="174"/>
      <c r="F36" s="187">
        <f t="shared" si="2"/>
        <v>0</v>
      </c>
    </row>
    <row r="37" spans="1:6" ht="12.75">
      <c r="A37" s="186" t="s">
        <v>202</v>
      </c>
      <c r="B37" s="174"/>
      <c r="C37" s="174"/>
      <c r="D37" s="174"/>
      <c r="E37" s="174"/>
      <c r="F37" s="187">
        <f t="shared" si="2"/>
        <v>0</v>
      </c>
    </row>
    <row r="38" spans="1:6" ht="12.75">
      <c r="A38" s="186" t="s">
        <v>203</v>
      </c>
      <c r="B38" s="174"/>
      <c r="C38" s="174"/>
      <c r="D38" s="174"/>
      <c r="E38" s="174"/>
      <c r="F38" s="187">
        <f t="shared" si="2"/>
        <v>0</v>
      </c>
    </row>
    <row r="39" spans="1:6" ht="12.75">
      <c r="A39" s="186" t="s">
        <v>204</v>
      </c>
      <c r="B39" s="174"/>
      <c r="C39" s="174"/>
      <c r="D39" s="174"/>
      <c r="E39" s="174"/>
      <c r="F39" s="187">
        <f t="shared" si="2"/>
        <v>0</v>
      </c>
    </row>
    <row r="40" spans="1:6" ht="12.75">
      <c r="A40" s="186" t="s">
        <v>205</v>
      </c>
      <c r="B40" s="174"/>
      <c r="C40" s="174"/>
      <c r="D40" s="174"/>
      <c r="E40" s="174"/>
      <c r="F40" s="187">
        <f t="shared" si="2"/>
        <v>0</v>
      </c>
    </row>
    <row r="41" spans="1:6" ht="12.75">
      <c r="A41" s="186" t="s">
        <v>206</v>
      </c>
      <c r="B41" s="174"/>
      <c r="C41" s="174"/>
      <c r="D41" s="174"/>
      <c r="E41" s="174"/>
      <c r="F41" s="187">
        <f t="shared" si="2"/>
        <v>0</v>
      </c>
    </row>
    <row r="42" spans="1:6" ht="12.75">
      <c r="A42" s="186" t="s">
        <v>207</v>
      </c>
      <c r="B42" s="174"/>
      <c r="C42" s="174"/>
      <c r="D42" s="174"/>
      <c r="E42" s="174"/>
      <c r="F42" s="187">
        <f t="shared" si="2"/>
        <v>0</v>
      </c>
    </row>
    <row r="43" spans="1:6" ht="12.75">
      <c r="A43" s="186" t="s">
        <v>208</v>
      </c>
      <c r="B43" s="174"/>
      <c r="C43" s="174"/>
      <c r="D43" s="174"/>
      <c r="E43" s="174"/>
      <c r="F43" s="187">
        <f t="shared" si="2"/>
        <v>0</v>
      </c>
    </row>
    <row r="44" spans="1:6" ht="12.75">
      <c r="A44" s="186" t="s">
        <v>209</v>
      </c>
      <c r="B44" s="174"/>
      <c r="C44" s="174"/>
      <c r="D44" s="174"/>
      <c r="E44" s="174"/>
      <c r="F44" s="187">
        <f t="shared" si="2"/>
        <v>0</v>
      </c>
    </row>
    <row r="45" spans="1:6" ht="12.75">
      <c r="A45" s="186" t="s">
        <v>210</v>
      </c>
      <c r="B45" s="174"/>
      <c r="C45" s="174"/>
      <c r="D45" s="174"/>
      <c r="E45" s="174"/>
      <c r="F45" s="187">
        <f t="shared" si="2"/>
        <v>0</v>
      </c>
    </row>
    <row r="46" spans="1:6" ht="12.75">
      <c r="A46" s="186" t="s">
        <v>211</v>
      </c>
      <c r="B46" s="174"/>
      <c r="C46" s="174"/>
      <c r="D46" s="174"/>
      <c r="E46" s="174"/>
      <c r="F46" s="187">
        <f t="shared" si="2"/>
        <v>0</v>
      </c>
    </row>
    <row r="47" spans="1:6" ht="12.75">
      <c r="A47" s="186" t="s">
        <v>212</v>
      </c>
      <c r="B47" s="174"/>
      <c r="C47" s="174"/>
      <c r="D47" s="174"/>
      <c r="E47" s="174"/>
      <c r="F47" s="187">
        <f t="shared" si="2"/>
        <v>0</v>
      </c>
    </row>
    <row r="48" spans="1:6" ht="12.75">
      <c r="A48" s="186" t="s">
        <v>213</v>
      </c>
      <c r="B48" s="174"/>
      <c r="C48" s="174"/>
      <c r="D48" s="174"/>
      <c r="E48" s="174"/>
      <c r="F48" s="187">
        <f t="shared" si="2"/>
        <v>0</v>
      </c>
    </row>
    <row r="49" spans="1:6" ht="12.75">
      <c r="A49" s="186" t="s">
        <v>214</v>
      </c>
      <c r="B49" s="174"/>
      <c r="C49" s="174"/>
      <c r="D49" s="174"/>
      <c r="E49" s="174"/>
      <c r="F49" s="187">
        <f t="shared" si="2"/>
        <v>0</v>
      </c>
    </row>
    <row r="50" spans="1:6" ht="12.75" thickBot="1">
      <c r="A50" s="188" t="s">
        <v>215</v>
      </c>
      <c r="B50" s="189"/>
      <c r="C50" s="189"/>
      <c r="D50" s="189"/>
      <c r="E50" s="189"/>
      <c r="F50" s="190">
        <f t="shared" si="2"/>
        <v>0</v>
      </c>
    </row>
    <row r="51" ht="12.75" thickTop="1"/>
  </sheetData>
  <mergeCells count="5">
    <mergeCell ref="A1:B1"/>
    <mergeCell ref="A5:B5"/>
    <mergeCell ref="A6:B6"/>
    <mergeCell ref="A7:L7"/>
    <mergeCell ref="A26:F27"/>
  </mergeCells>
  <hyperlinks>
    <hyperlink ref="A1" location="'СП-Почетна'!A1" display="СП_Почетна"/>
    <hyperlink ref="A1:B1" location="'Рео-Почетна'!A1" display="Рео_Почетн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4"/>
  <sheetViews>
    <sheetView showGridLines="0" workbookViewId="0" topLeftCell="A1">
      <selection activeCell="A10" sqref="A10:G11"/>
    </sheetView>
  </sheetViews>
  <sheetFormatPr defaultColWidth="9.140625" defaultRowHeight="12.75"/>
  <cols>
    <col min="1" max="1" width="11.8515625" style="166" customWidth="1"/>
    <col min="2" max="2" width="11.140625" style="166" customWidth="1"/>
    <col min="3" max="3" width="11.57421875" style="166" customWidth="1"/>
    <col min="4" max="7" width="9.8515625" style="166" customWidth="1"/>
    <col min="8" max="8" width="11.28125" style="166" customWidth="1"/>
    <col min="9" max="16384" width="9.140625" style="166" customWidth="1"/>
  </cols>
  <sheetData>
    <row r="1" spans="1:2" s="165" customFormat="1" ht="12.75">
      <c r="A1" s="357" t="s">
        <v>172</v>
      </c>
      <c r="B1" s="357"/>
    </row>
    <row r="2" spans="1:2" s="165" customFormat="1" ht="12.75">
      <c r="A2" s="138"/>
      <c r="B2" s="139"/>
    </row>
    <row r="3" spans="1:2" s="165" customFormat="1" ht="12.75">
      <c r="A3" s="142" t="str">
        <f>'Рео-Почетна'!C23</f>
        <v>(група)</v>
      </c>
      <c r="B3" s="140"/>
    </row>
    <row r="4" spans="1:2" s="165" customFormat="1" ht="12.75">
      <c r="A4" s="142" t="str">
        <f>'Рео-Почетна'!C22</f>
        <v>(назив на друштво)</v>
      </c>
      <c r="B4" s="141"/>
    </row>
    <row r="5" spans="1:2" s="165" customFormat="1" ht="12.75">
      <c r="A5" s="358" t="str">
        <f>'Рео-Почетна'!C24</f>
        <v>(период)</v>
      </c>
      <c r="B5" s="358"/>
    </row>
    <row r="6" spans="1:2" s="165" customFormat="1" ht="12.75">
      <c r="A6" s="358" t="str">
        <f>'Рео-Почетна'!C25</f>
        <v>(тековна година)</v>
      </c>
      <c r="B6" s="358"/>
    </row>
    <row r="7" spans="1:12" s="165" customFormat="1" ht="17.25" customHeight="1">
      <c r="A7" s="373" t="s">
        <v>230</v>
      </c>
      <c r="B7" s="373"/>
      <c r="C7" s="373"/>
      <c r="D7" s="373"/>
      <c r="E7" s="373"/>
      <c r="F7" s="373"/>
      <c r="G7" s="373"/>
      <c r="H7" s="202"/>
      <c r="I7" s="202"/>
      <c r="J7" s="202"/>
      <c r="K7" s="202"/>
      <c r="L7" s="202"/>
    </row>
    <row r="10" spans="1:7" ht="17.25" customHeight="1">
      <c r="A10" s="374" t="s">
        <v>235</v>
      </c>
      <c r="B10" s="374"/>
      <c r="C10" s="374"/>
      <c r="D10" s="374"/>
      <c r="E10" s="374"/>
      <c r="F10" s="374"/>
      <c r="G10" s="374"/>
    </row>
    <row r="11" spans="1:7" ht="19.5" customHeight="1">
      <c r="A11" s="374"/>
      <c r="B11" s="374"/>
      <c r="C11" s="374"/>
      <c r="D11" s="374"/>
      <c r="E11" s="374"/>
      <c r="F11" s="374"/>
      <c r="G11" s="374"/>
    </row>
    <row r="12" ht="12.75" thickBot="1">
      <c r="A12" s="207"/>
    </row>
    <row r="13" spans="1:7" ht="60.75" thickTop="1">
      <c r="A13" s="179"/>
      <c r="B13" s="205" t="s">
        <v>232</v>
      </c>
      <c r="C13" s="180" t="s">
        <v>233</v>
      </c>
      <c r="D13" s="180" t="s">
        <v>234</v>
      </c>
      <c r="E13" s="180" t="s">
        <v>222</v>
      </c>
      <c r="F13" s="180" t="s">
        <v>223</v>
      </c>
      <c r="G13" s="181" t="s">
        <v>58</v>
      </c>
    </row>
    <row r="14" spans="1:7" ht="12.75">
      <c r="A14" s="182"/>
      <c r="B14" s="206">
        <v>50</v>
      </c>
      <c r="C14" s="184">
        <v>100</v>
      </c>
      <c r="D14" s="184">
        <v>300</v>
      </c>
      <c r="E14" s="184">
        <v>400</v>
      </c>
      <c r="F14" s="184">
        <v>500</v>
      </c>
      <c r="G14" s="185">
        <v>600</v>
      </c>
    </row>
    <row r="15" spans="1:7" ht="12.75">
      <c r="A15" s="186" t="s">
        <v>196</v>
      </c>
      <c r="B15" s="203"/>
      <c r="C15" s="174"/>
      <c r="D15" s="174"/>
      <c r="E15" s="174"/>
      <c r="F15" s="174"/>
      <c r="G15" s="187">
        <f>E15+F15</f>
        <v>0</v>
      </c>
    </row>
    <row r="16" spans="1:7" ht="12.75">
      <c r="A16" s="186" t="s">
        <v>197</v>
      </c>
      <c r="B16" s="203"/>
      <c r="C16" s="174"/>
      <c r="D16" s="174"/>
      <c r="E16" s="174"/>
      <c r="F16" s="174"/>
      <c r="G16" s="187">
        <f aca="true" t="shared" si="0" ref="G16:G34">E16+F16</f>
        <v>0</v>
      </c>
    </row>
    <row r="17" spans="1:7" ht="12.75">
      <c r="A17" s="186" t="s">
        <v>198</v>
      </c>
      <c r="B17" s="203"/>
      <c r="C17" s="174"/>
      <c r="D17" s="174"/>
      <c r="E17" s="174"/>
      <c r="F17" s="174"/>
      <c r="G17" s="187">
        <f t="shared" si="0"/>
        <v>0</v>
      </c>
    </row>
    <row r="18" spans="1:7" ht="12.75">
      <c r="A18" s="186" t="s">
        <v>199</v>
      </c>
      <c r="B18" s="203"/>
      <c r="C18" s="174"/>
      <c r="D18" s="174"/>
      <c r="E18" s="174"/>
      <c r="F18" s="174"/>
      <c r="G18" s="187">
        <f t="shared" si="0"/>
        <v>0</v>
      </c>
    </row>
    <row r="19" spans="1:7" ht="12.75">
      <c r="A19" s="186" t="s">
        <v>200</v>
      </c>
      <c r="B19" s="203"/>
      <c r="C19" s="174"/>
      <c r="D19" s="174"/>
      <c r="E19" s="174"/>
      <c r="F19" s="174"/>
      <c r="G19" s="187">
        <f t="shared" si="0"/>
        <v>0</v>
      </c>
    </row>
    <row r="20" spans="1:7" ht="12.75">
      <c r="A20" s="186" t="s">
        <v>201</v>
      </c>
      <c r="B20" s="203"/>
      <c r="C20" s="174"/>
      <c r="D20" s="174"/>
      <c r="E20" s="174"/>
      <c r="F20" s="174"/>
      <c r="G20" s="187">
        <f t="shared" si="0"/>
        <v>0</v>
      </c>
    </row>
    <row r="21" spans="1:7" ht="12.75">
      <c r="A21" s="186" t="s">
        <v>202</v>
      </c>
      <c r="B21" s="203"/>
      <c r="C21" s="174"/>
      <c r="D21" s="174"/>
      <c r="E21" s="174"/>
      <c r="F21" s="174"/>
      <c r="G21" s="187">
        <f t="shared" si="0"/>
        <v>0</v>
      </c>
    </row>
    <row r="22" spans="1:7" ht="12.75">
      <c r="A22" s="186" t="s">
        <v>203</v>
      </c>
      <c r="B22" s="203"/>
      <c r="C22" s="174"/>
      <c r="D22" s="174"/>
      <c r="E22" s="174"/>
      <c r="F22" s="174"/>
      <c r="G22" s="187">
        <f t="shared" si="0"/>
        <v>0</v>
      </c>
    </row>
    <row r="23" spans="1:7" ht="12.75">
      <c r="A23" s="186" t="s">
        <v>204</v>
      </c>
      <c r="B23" s="203"/>
      <c r="C23" s="174"/>
      <c r="D23" s="174"/>
      <c r="E23" s="174"/>
      <c r="F23" s="174"/>
      <c r="G23" s="187">
        <f t="shared" si="0"/>
        <v>0</v>
      </c>
    </row>
    <row r="24" spans="1:7" ht="12.75">
      <c r="A24" s="186" t="s">
        <v>205</v>
      </c>
      <c r="B24" s="203"/>
      <c r="C24" s="174"/>
      <c r="D24" s="174"/>
      <c r="E24" s="174"/>
      <c r="F24" s="174"/>
      <c r="G24" s="187">
        <f t="shared" si="0"/>
        <v>0</v>
      </c>
    </row>
    <row r="25" spans="1:7" ht="12.75">
      <c r="A25" s="186" t="s">
        <v>206</v>
      </c>
      <c r="B25" s="203"/>
      <c r="C25" s="174"/>
      <c r="D25" s="174"/>
      <c r="E25" s="174"/>
      <c r="F25" s="174"/>
      <c r="G25" s="187">
        <f t="shared" si="0"/>
        <v>0</v>
      </c>
    </row>
    <row r="26" spans="1:7" ht="12.75">
      <c r="A26" s="186" t="s">
        <v>207</v>
      </c>
      <c r="B26" s="203"/>
      <c r="C26" s="174"/>
      <c r="D26" s="174"/>
      <c r="E26" s="174"/>
      <c r="F26" s="174"/>
      <c r="G26" s="187">
        <f t="shared" si="0"/>
        <v>0</v>
      </c>
    </row>
    <row r="27" spans="1:7" ht="12.75">
      <c r="A27" s="186" t="s">
        <v>208</v>
      </c>
      <c r="B27" s="203"/>
      <c r="C27" s="174"/>
      <c r="D27" s="174"/>
      <c r="E27" s="174"/>
      <c r="F27" s="174"/>
      <c r="G27" s="187">
        <f t="shared" si="0"/>
        <v>0</v>
      </c>
    </row>
    <row r="28" spans="1:7" ht="12.75">
      <c r="A28" s="186" t="s">
        <v>209</v>
      </c>
      <c r="B28" s="203"/>
      <c r="C28" s="174"/>
      <c r="D28" s="174"/>
      <c r="E28" s="174"/>
      <c r="F28" s="174"/>
      <c r="G28" s="187">
        <f t="shared" si="0"/>
        <v>0</v>
      </c>
    </row>
    <row r="29" spans="1:7" ht="12.75">
      <c r="A29" s="186" t="s">
        <v>210</v>
      </c>
      <c r="B29" s="203"/>
      <c r="C29" s="174"/>
      <c r="D29" s="174"/>
      <c r="E29" s="174"/>
      <c r="F29" s="174"/>
      <c r="G29" s="187">
        <f t="shared" si="0"/>
        <v>0</v>
      </c>
    </row>
    <row r="30" spans="1:7" ht="12.75">
      <c r="A30" s="186" t="s">
        <v>211</v>
      </c>
      <c r="B30" s="203"/>
      <c r="C30" s="174"/>
      <c r="D30" s="174"/>
      <c r="E30" s="174"/>
      <c r="F30" s="174"/>
      <c r="G30" s="187">
        <f t="shared" si="0"/>
        <v>0</v>
      </c>
    </row>
    <row r="31" spans="1:7" ht="12.75">
      <c r="A31" s="186" t="s">
        <v>212</v>
      </c>
      <c r="B31" s="203"/>
      <c r="C31" s="174"/>
      <c r="D31" s="174"/>
      <c r="E31" s="174"/>
      <c r="F31" s="174"/>
      <c r="G31" s="187">
        <f t="shared" si="0"/>
        <v>0</v>
      </c>
    </row>
    <row r="32" spans="1:7" ht="12.75">
      <c r="A32" s="186" t="s">
        <v>213</v>
      </c>
      <c r="B32" s="203"/>
      <c r="C32" s="174"/>
      <c r="D32" s="174"/>
      <c r="E32" s="174"/>
      <c r="F32" s="174"/>
      <c r="G32" s="187">
        <f t="shared" si="0"/>
        <v>0</v>
      </c>
    </row>
    <row r="33" spans="1:7" ht="12.75">
      <c r="A33" s="186" t="s">
        <v>214</v>
      </c>
      <c r="B33" s="203"/>
      <c r="C33" s="174"/>
      <c r="D33" s="174"/>
      <c r="E33" s="174"/>
      <c r="F33" s="174"/>
      <c r="G33" s="187">
        <f t="shared" si="0"/>
        <v>0</v>
      </c>
    </row>
    <row r="34" spans="1:7" ht="12.75" thickBot="1">
      <c r="A34" s="188" t="s">
        <v>215</v>
      </c>
      <c r="B34" s="204"/>
      <c r="C34" s="189"/>
      <c r="D34" s="189"/>
      <c r="E34" s="189"/>
      <c r="F34" s="189"/>
      <c r="G34" s="190">
        <f t="shared" si="0"/>
        <v>0</v>
      </c>
    </row>
    <row r="35" ht="12.75" thickTop="1"/>
  </sheetData>
  <mergeCells count="5">
    <mergeCell ref="A1:B1"/>
    <mergeCell ref="A5:B5"/>
    <mergeCell ref="A6:B6"/>
    <mergeCell ref="A10:G11"/>
    <mergeCell ref="A7:G7"/>
  </mergeCells>
  <hyperlinks>
    <hyperlink ref="A1" location="'СП-Почетна'!A1" display="СП_Почетна"/>
    <hyperlink ref="A1:B1" location="'Рео-Почетна'!A1" display="Рео_Почетн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4"/>
  <sheetViews>
    <sheetView showGridLines="0" workbookViewId="0" topLeftCell="A4">
      <selection activeCell="I11" sqref="I11"/>
    </sheetView>
  </sheetViews>
  <sheetFormatPr defaultColWidth="9.140625" defaultRowHeight="12.75"/>
  <cols>
    <col min="1" max="1" width="11.8515625" style="166" customWidth="1"/>
    <col min="2" max="2" width="11.140625" style="166" customWidth="1"/>
    <col min="3" max="3" width="11.57421875" style="166" customWidth="1"/>
    <col min="4" max="7" width="9.8515625" style="166" customWidth="1"/>
    <col min="8" max="8" width="11.28125" style="166" customWidth="1"/>
    <col min="9" max="16384" width="9.140625" style="166" customWidth="1"/>
  </cols>
  <sheetData>
    <row r="1" spans="1:2" s="165" customFormat="1" ht="12.75">
      <c r="A1" s="357" t="s">
        <v>172</v>
      </c>
      <c r="B1" s="357"/>
    </row>
    <row r="2" spans="1:2" s="165" customFormat="1" ht="12.75">
      <c r="A2" s="138"/>
      <c r="B2" s="139"/>
    </row>
    <row r="3" spans="1:2" s="165" customFormat="1" ht="12.75">
      <c r="A3" s="142" t="str">
        <f>'Рео-Почетна'!C23</f>
        <v>(група)</v>
      </c>
      <c r="B3" s="140"/>
    </row>
    <row r="4" spans="1:2" s="165" customFormat="1" ht="12.75">
      <c r="A4" s="142" t="str">
        <f>'Рео-Почетна'!C22</f>
        <v>(назив на друштво)</v>
      </c>
      <c r="B4" s="141"/>
    </row>
    <row r="5" spans="1:2" s="165" customFormat="1" ht="12.75">
      <c r="A5" s="358" t="str">
        <f>'Рео-Почетна'!C24</f>
        <v>(период)</v>
      </c>
      <c r="B5" s="358"/>
    </row>
    <row r="6" spans="1:2" s="165" customFormat="1" ht="12.75">
      <c r="A6" s="358" t="str">
        <f>'Рео-Почетна'!C25</f>
        <v>(тековна година)</v>
      </c>
      <c r="B6" s="358"/>
    </row>
    <row r="7" spans="1:12" s="165" customFormat="1" ht="17.25" customHeight="1">
      <c r="A7" s="373" t="s">
        <v>231</v>
      </c>
      <c r="B7" s="373"/>
      <c r="C7" s="373"/>
      <c r="D7" s="373"/>
      <c r="E7" s="373"/>
      <c r="F7" s="373"/>
      <c r="G7" s="373"/>
      <c r="H7" s="202"/>
      <c r="I7" s="202"/>
      <c r="J7" s="202"/>
      <c r="K7" s="202"/>
      <c r="L7" s="202"/>
    </row>
    <row r="10" spans="1:7" ht="15.75" customHeight="1">
      <c r="A10" s="374" t="s">
        <v>235</v>
      </c>
      <c r="B10" s="374"/>
      <c r="C10" s="374"/>
      <c r="D10" s="374"/>
      <c r="E10" s="374"/>
      <c r="F10" s="374"/>
      <c r="G10" s="374"/>
    </row>
    <row r="11" spans="1:7" ht="19.5" customHeight="1">
      <c r="A11" s="374"/>
      <c r="B11" s="374"/>
      <c r="C11" s="374"/>
      <c r="D11" s="374"/>
      <c r="E11" s="374"/>
      <c r="F11" s="374"/>
      <c r="G11" s="374"/>
    </row>
    <row r="12" ht="12.75" thickBot="1"/>
    <row r="13" spans="1:7" ht="60.75" thickTop="1">
      <c r="A13" s="179"/>
      <c r="B13" s="205" t="s">
        <v>232</v>
      </c>
      <c r="C13" s="180" t="s">
        <v>233</v>
      </c>
      <c r="D13" s="180" t="s">
        <v>234</v>
      </c>
      <c r="E13" s="180" t="s">
        <v>222</v>
      </c>
      <c r="F13" s="180" t="s">
        <v>223</v>
      </c>
      <c r="G13" s="181" t="s">
        <v>58</v>
      </c>
    </row>
    <row r="14" spans="1:7" ht="12.75">
      <c r="A14" s="182"/>
      <c r="B14" s="206">
        <v>50</v>
      </c>
      <c r="C14" s="184">
        <v>100</v>
      </c>
      <c r="D14" s="184">
        <v>300</v>
      </c>
      <c r="E14" s="184">
        <v>400</v>
      </c>
      <c r="F14" s="184">
        <v>500</v>
      </c>
      <c r="G14" s="185">
        <v>600</v>
      </c>
    </row>
    <row r="15" spans="1:7" ht="12.75">
      <c r="A15" s="186" t="s">
        <v>196</v>
      </c>
      <c r="B15" s="203"/>
      <c r="C15" s="174"/>
      <c r="D15" s="174"/>
      <c r="E15" s="174"/>
      <c r="F15" s="174"/>
      <c r="G15" s="187">
        <f>E15+F15</f>
        <v>0</v>
      </c>
    </row>
    <row r="16" spans="1:7" ht="12.75">
      <c r="A16" s="186" t="s">
        <v>197</v>
      </c>
      <c r="B16" s="203"/>
      <c r="C16" s="174"/>
      <c r="D16" s="174"/>
      <c r="E16" s="174"/>
      <c r="F16" s="174"/>
      <c r="G16" s="187">
        <f aca="true" t="shared" si="0" ref="G16:G34">E16+F16</f>
        <v>0</v>
      </c>
    </row>
    <row r="17" spans="1:7" ht="12.75">
      <c r="A17" s="186" t="s">
        <v>198</v>
      </c>
      <c r="B17" s="203"/>
      <c r="C17" s="174"/>
      <c r="D17" s="174"/>
      <c r="E17" s="174"/>
      <c r="F17" s="174"/>
      <c r="G17" s="187">
        <f t="shared" si="0"/>
        <v>0</v>
      </c>
    </row>
    <row r="18" spans="1:7" ht="12.75">
      <c r="A18" s="186" t="s">
        <v>199</v>
      </c>
      <c r="B18" s="203"/>
      <c r="C18" s="174"/>
      <c r="D18" s="174"/>
      <c r="E18" s="174"/>
      <c r="F18" s="174"/>
      <c r="G18" s="187">
        <f t="shared" si="0"/>
        <v>0</v>
      </c>
    </row>
    <row r="19" spans="1:7" ht="12.75">
      <c r="A19" s="186" t="s">
        <v>200</v>
      </c>
      <c r="B19" s="203"/>
      <c r="C19" s="174"/>
      <c r="D19" s="174"/>
      <c r="E19" s="174"/>
      <c r="F19" s="174"/>
      <c r="G19" s="187">
        <f t="shared" si="0"/>
        <v>0</v>
      </c>
    </row>
    <row r="20" spans="1:7" ht="12.75">
      <c r="A20" s="186" t="s">
        <v>201</v>
      </c>
      <c r="B20" s="203"/>
      <c r="C20" s="174"/>
      <c r="D20" s="174"/>
      <c r="E20" s="174"/>
      <c r="F20" s="174"/>
      <c r="G20" s="187">
        <f t="shared" si="0"/>
        <v>0</v>
      </c>
    </row>
    <row r="21" spans="1:7" ht="12.75">
      <c r="A21" s="186" t="s">
        <v>202</v>
      </c>
      <c r="B21" s="203"/>
      <c r="C21" s="174"/>
      <c r="D21" s="174"/>
      <c r="E21" s="174"/>
      <c r="F21" s="174"/>
      <c r="G21" s="187">
        <f t="shared" si="0"/>
        <v>0</v>
      </c>
    </row>
    <row r="22" spans="1:7" ht="12.75">
      <c r="A22" s="186" t="s">
        <v>203</v>
      </c>
      <c r="B22" s="203"/>
      <c r="C22" s="174"/>
      <c r="D22" s="174"/>
      <c r="E22" s="174"/>
      <c r="F22" s="174"/>
      <c r="G22" s="187">
        <f t="shared" si="0"/>
        <v>0</v>
      </c>
    </row>
    <row r="23" spans="1:7" ht="12.75">
      <c r="A23" s="186" t="s">
        <v>204</v>
      </c>
      <c r="B23" s="203"/>
      <c r="C23" s="174"/>
      <c r="D23" s="174"/>
      <c r="E23" s="174"/>
      <c r="F23" s="174"/>
      <c r="G23" s="187">
        <f t="shared" si="0"/>
        <v>0</v>
      </c>
    </row>
    <row r="24" spans="1:7" ht="12.75">
      <c r="A24" s="186" t="s">
        <v>205</v>
      </c>
      <c r="B24" s="203"/>
      <c r="C24" s="174"/>
      <c r="D24" s="174"/>
      <c r="E24" s="174"/>
      <c r="F24" s="174"/>
      <c r="G24" s="187">
        <f t="shared" si="0"/>
        <v>0</v>
      </c>
    </row>
    <row r="25" spans="1:7" ht="12.75">
      <c r="A25" s="186" t="s">
        <v>206</v>
      </c>
      <c r="B25" s="203"/>
      <c r="C25" s="174"/>
      <c r="D25" s="174"/>
      <c r="E25" s="174"/>
      <c r="F25" s="174"/>
      <c r="G25" s="187">
        <f t="shared" si="0"/>
        <v>0</v>
      </c>
    </row>
    <row r="26" spans="1:7" ht="12.75">
      <c r="A26" s="186" t="s">
        <v>207</v>
      </c>
      <c r="B26" s="203"/>
      <c r="C26" s="174"/>
      <c r="D26" s="174"/>
      <c r="E26" s="174"/>
      <c r="F26" s="174"/>
      <c r="G26" s="187">
        <f t="shared" si="0"/>
        <v>0</v>
      </c>
    </row>
    <row r="27" spans="1:7" ht="12.75">
      <c r="A27" s="186" t="s">
        <v>208</v>
      </c>
      <c r="B27" s="203"/>
      <c r="C27" s="174"/>
      <c r="D27" s="174"/>
      <c r="E27" s="174"/>
      <c r="F27" s="174"/>
      <c r="G27" s="187">
        <f t="shared" si="0"/>
        <v>0</v>
      </c>
    </row>
    <row r="28" spans="1:7" ht="12.75">
      <c r="A28" s="186" t="s">
        <v>209</v>
      </c>
      <c r="B28" s="203"/>
      <c r="C28" s="174"/>
      <c r="D28" s="174"/>
      <c r="E28" s="174"/>
      <c r="F28" s="174"/>
      <c r="G28" s="187">
        <f t="shared" si="0"/>
        <v>0</v>
      </c>
    </row>
    <row r="29" spans="1:7" ht="12.75">
      <c r="A29" s="186" t="s">
        <v>210</v>
      </c>
      <c r="B29" s="203"/>
      <c r="C29" s="174"/>
      <c r="D29" s="174"/>
      <c r="E29" s="174"/>
      <c r="F29" s="174"/>
      <c r="G29" s="187">
        <f t="shared" si="0"/>
        <v>0</v>
      </c>
    </row>
    <row r="30" spans="1:7" ht="12.75">
      <c r="A30" s="186" t="s">
        <v>211</v>
      </c>
      <c r="B30" s="203"/>
      <c r="C30" s="174"/>
      <c r="D30" s="174"/>
      <c r="E30" s="174"/>
      <c r="F30" s="174"/>
      <c r="G30" s="187">
        <f t="shared" si="0"/>
        <v>0</v>
      </c>
    </row>
    <row r="31" spans="1:7" ht="12.75">
      <c r="A31" s="186" t="s">
        <v>212</v>
      </c>
      <c r="B31" s="203"/>
      <c r="C31" s="174"/>
      <c r="D31" s="174"/>
      <c r="E31" s="174"/>
      <c r="F31" s="174"/>
      <c r="G31" s="187">
        <f t="shared" si="0"/>
        <v>0</v>
      </c>
    </row>
    <row r="32" spans="1:7" ht="12.75">
      <c r="A32" s="186" t="s">
        <v>213</v>
      </c>
      <c r="B32" s="203"/>
      <c r="C32" s="174"/>
      <c r="D32" s="174"/>
      <c r="E32" s="174"/>
      <c r="F32" s="174"/>
      <c r="G32" s="187">
        <f t="shared" si="0"/>
        <v>0</v>
      </c>
    </row>
    <row r="33" spans="1:7" ht="12.75">
      <c r="A33" s="186" t="s">
        <v>214</v>
      </c>
      <c r="B33" s="203"/>
      <c r="C33" s="174"/>
      <c r="D33" s="174"/>
      <c r="E33" s="174"/>
      <c r="F33" s="174"/>
      <c r="G33" s="187">
        <f t="shared" si="0"/>
        <v>0</v>
      </c>
    </row>
    <row r="34" spans="1:7" ht="12.75" thickBot="1">
      <c r="A34" s="188" t="s">
        <v>215</v>
      </c>
      <c r="B34" s="204"/>
      <c r="C34" s="189"/>
      <c r="D34" s="189"/>
      <c r="E34" s="189"/>
      <c r="F34" s="189"/>
      <c r="G34" s="190">
        <f t="shared" si="0"/>
        <v>0</v>
      </c>
    </row>
    <row r="35" ht="12.75" thickTop="1"/>
  </sheetData>
  <mergeCells count="5">
    <mergeCell ref="A1:B1"/>
    <mergeCell ref="A5:B5"/>
    <mergeCell ref="A6:B6"/>
    <mergeCell ref="A7:G7"/>
    <mergeCell ref="A10:G11"/>
  </mergeCells>
  <hyperlinks>
    <hyperlink ref="A1" location="'СП-Почетна'!A1" display="СП_Почетна"/>
    <hyperlink ref="A1:B1" location="'Рео-Почетна'!A1" display="Рео_Почетна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Slagjana Miljkovik</dc:creator>
  <cp:keywords/>
  <dc:description/>
  <cp:lastModifiedBy>Biljana Janevska</cp:lastModifiedBy>
  <cp:lastPrinted>2023-12-27T14:07:27Z</cp:lastPrinted>
  <dcterms:created xsi:type="dcterms:W3CDTF">2013-11-19T10:34:24Z</dcterms:created>
  <dcterms:modified xsi:type="dcterms:W3CDTF">2023-12-27T14:19:06Z</dcterms:modified>
  <cp:category/>
  <cp:version/>
  <cp:contentType/>
  <cp:contentStatus/>
</cp:coreProperties>
</file>