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DIR\XPRIMM_web\2026\2К2026\"/>
    </mc:Choice>
  </mc:AlternateContent>
  <xr:revisionPtr revIDLastSave="0" documentId="13_ncr:1_{AA441C19-CF80-48C6-86ED-02362597885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Portofolin e tregut" sheetId="2" r:id="rId1"/>
    <sheet name="Pjesë e tregut" sheetId="1" r:id="rId2"/>
    <sheet name="Rezultat financiar" sheetId="3" r:id="rId3"/>
  </sheets>
  <externalReferences>
    <externalReference r:id="rId4"/>
  </externalReferences>
  <definedNames>
    <definedName name="_xlnm.Print_Area" localSheetId="1">'Pjesë e tregut'!$A$4:$J$27</definedName>
    <definedName name="_xlnm.Print_Area" localSheetId="0">'Portofolin e tregut'!$A$4:$I$15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I26" i="1"/>
  <c r="G26" i="1"/>
  <c r="F26" i="1"/>
  <c r="H26" i="1"/>
  <c r="D26" i="1"/>
  <c r="C26" i="1"/>
  <c r="E26" i="1"/>
  <c r="A5" i="3"/>
  <c r="A6" i="3"/>
  <c r="A7" i="3"/>
  <c r="A10" i="3"/>
  <c r="A11" i="3"/>
  <c r="A12" i="3"/>
  <c r="A13" i="3"/>
  <c r="I14" i="2"/>
  <c r="H14" i="2"/>
  <c r="I13" i="2"/>
  <c r="H13" i="2"/>
  <c r="I12" i="2"/>
  <c r="H12" i="2"/>
  <c r="I11" i="2"/>
  <c r="H11" i="2"/>
  <c r="I10" i="2"/>
  <c r="H10" i="2"/>
  <c r="I9" i="2"/>
  <c r="H9" i="2"/>
  <c r="I8" i="2"/>
  <c r="H8" i="2"/>
  <c r="I7" i="2"/>
  <c r="H7" i="2"/>
  <c r="I6" i="2"/>
  <c r="H6" i="2"/>
  <c r="I5" i="2"/>
  <c r="H5" i="2"/>
  <c r="I4" i="2"/>
  <c r="H4" i="2"/>
  <c r="G14" i="2"/>
  <c r="G13" i="2"/>
  <c r="G12" i="2"/>
  <c r="G11" i="2"/>
  <c r="G10" i="2"/>
  <c r="G9" i="2"/>
  <c r="G8" i="2"/>
  <c r="G7" i="2"/>
  <c r="G6" i="2"/>
  <c r="G5" i="2"/>
  <c r="G4" i="2"/>
  <c r="D14" i="2"/>
  <c r="D13" i="2"/>
  <c r="D12" i="2"/>
  <c r="D11" i="2"/>
  <c r="D10" i="2"/>
  <c r="D9" i="2"/>
  <c r="D8" i="2"/>
  <c r="D7" i="2"/>
  <c r="D6" i="2"/>
  <c r="D5" i="2"/>
  <c r="D4" i="2"/>
  <c r="B23" i="3"/>
  <c r="B16" i="3"/>
  <c r="B24" i="3" l="1"/>
  <c r="A17" i="3"/>
  <c r="A18" i="3"/>
  <c r="A19" i="3"/>
  <c r="A20" i="3"/>
  <c r="A22" i="3"/>
  <c r="A23" i="3"/>
  <c r="A24" i="3"/>
  <c r="A16" i="3"/>
  <c r="A8" i="3"/>
  <c r="A14" i="3"/>
</calcChain>
</file>

<file path=xl/sharedStrings.xml><?xml version="1.0" encoding="utf-8"?>
<sst xmlns="http://schemas.openxmlformats.org/spreadsheetml/2006/main" count="91" uniqueCount="53">
  <si>
    <t>Shoqëritë e sigurimeve</t>
  </si>
  <si>
    <t>Primi i shkruar bruto</t>
  </si>
  <si>
    <t>Dëme të paguara (likuiduara) bruto</t>
  </si>
  <si>
    <t>Pjesëmarja %</t>
  </si>
  <si>
    <t>MKD (në milona)</t>
  </si>
  <si>
    <t>Kroacija jetë</t>
  </si>
  <si>
    <t>Viner jetë</t>
  </si>
  <si>
    <t>Triglav jetë</t>
  </si>
  <si>
    <t>Gjithësej</t>
  </si>
  <si>
    <t xml:space="preserve">Sigurimi jojetë </t>
  </si>
  <si>
    <t>Kroacija jojetë</t>
  </si>
  <si>
    <t>Osiguritelna polisa</t>
  </si>
  <si>
    <t>Shpjegim</t>
  </si>
  <si>
    <t>klikoni këtu...</t>
  </si>
  <si>
    <t xml:space="preserve">1.  Të dhënat janë marrë nga raportet e Mbikëqyrjes të Agjencisë për Mbikëqyrje të sigurimeve dhe përfaqësojnë të dhëna paraprake. Pas kryerjes të kontrollit përfundimtar të dhënat përfundimtare publikohen në rubrikën, Raportet nga industrija e sigurimeve, në faqen e internetit të Agjencisë për Mbikqyrje të sigurimeve. </t>
  </si>
  <si>
    <t>2. Shoqëritë e sigurimeve janë paraqitur në dy grupe në përputhje me fushën në të cilën kryejnë veprimtarinë, si shoqëri për sigurimin e jojetës dhe shoqëri sigurimi për sigurimin e jetës të klasifikuara sipas rradhës në zbritje të primit të shkruar bruto.</t>
  </si>
  <si>
    <t xml:space="preserve">Sigurimi jetë </t>
  </si>
  <si>
    <t>Evroins</t>
  </si>
  <si>
    <t>Nr. ren.</t>
  </si>
  <si>
    <t>Triglav</t>
  </si>
  <si>
    <t>Sava</t>
  </si>
  <si>
    <t>Grave jojetë</t>
  </si>
  <si>
    <t>Klasa e sigurimit</t>
  </si>
  <si>
    <t>Pjesëmarje %</t>
  </si>
  <si>
    <t>Δ %</t>
  </si>
  <si>
    <t>Gjithësej jetë</t>
  </si>
  <si>
    <t>Gjithësej jojetë, prej të cilave:</t>
  </si>
  <si>
    <t>Sigurimi i pronës  (gjithësej)</t>
  </si>
  <si>
    <t xml:space="preserve">    Prona nga zjarri dhe fatkeqësi natyrore</t>
  </si>
  <si>
    <t xml:space="preserve">    Sigurime të tjera të pronës </t>
  </si>
  <si>
    <t>Sigurimi i mjeteve motorike(gjithësej)</t>
  </si>
  <si>
    <t xml:space="preserve">     Kasko automjete motorike</t>
  </si>
  <si>
    <t xml:space="preserve">    Përgjegjësisë nga përdorimi i mjeteve    motorike   (gjithësej)</t>
  </si>
  <si>
    <t>Përgjegjësia e përgjithshme</t>
  </si>
  <si>
    <t xml:space="preserve">
Klasa të tjera të sigurimit të jo-jetës</t>
  </si>
  <si>
    <t>Burimi: AMS</t>
  </si>
  <si>
    <t>MKD</t>
  </si>
  <si>
    <t>Explanation</t>
  </si>
  <si>
    <t>Click here...</t>
  </si>
  <si>
    <t>Grave jetë</t>
  </si>
  <si>
    <t>Makedonija VIG</t>
  </si>
  <si>
    <t>Prva jetë</t>
  </si>
  <si>
    <t>Fitimi/Humbja para tatimit</t>
  </si>
  <si>
    <t>Sigal jetë</t>
  </si>
  <si>
    <t>Sigal</t>
  </si>
  <si>
    <t xml:space="preserve">Eurolink </t>
  </si>
  <si>
    <t xml:space="preserve">Halk </t>
  </si>
  <si>
    <t>Portfolio e tregut,2Q2026</t>
  </si>
  <si>
    <t>2Q2026</t>
  </si>
  <si>
    <t>2Q2025</t>
  </si>
  <si>
    <t>Sigal  jojetë</t>
  </si>
  <si>
    <t>Rezultat financiar për kompanitë e sigurimit, 2Q2026</t>
  </si>
  <si>
    <t>Zoil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</si>
</sst>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l_e_i_-;\-* #,##0.00\ _l_e_i_-;_-* &quot;-&quot;??\ _l_e_i_-;_-@_-"/>
    <numFmt numFmtId="165" formatCode="_-* #,##0.00\ _€_-;\-* #,##0.00\ _€_-;_-* &quot;-&quot;??\ _€_-;_-@_-"/>
    <numFmt numFmtId="166" formatCode="#,##0.00_ ;\-#,##0.00\ "/>
    <numFmt numFmtId="167" formatCode="#,##0.00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63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b/>
      <i/>
      <sz val="9"/>
      <color indexed="8"/>
      <name val="Calibri"/>
      <family val="2"/>
    </font>
    <font>
      <sz val="9"/>
      <color indexed="8"/>
      <name val="Calibri"/>
      <family val="2"/>
      <charset val="204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63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6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2" fillId="0" borderId="0"/>
  </cellStyleXfs>
  <cellXfs count="96">
    <xf numFmtId="0" fontId="0" fillId="0" borderId="0" xfId="0"/>
    <xf numFmtId="0" fontId="0" fillId="0" borderId="2" xfId="0" applyBorder="1"/>
    <xf numFmtId="0" fontId="0" fillId="6" borderId="0" xfId="0" applyFill="1"/>
    <xf numFmtId="0" fontId="6" fillId="6" borderId="0" xfId="0" applyFont="1" applyFill="1"/>
    <xf numFmtId="165" fontId="0" fillId="6" borderId="0" xfId="0" applyNumberFormat="1" applyFill="1"/>
    <xf numFmtId="10" fontId="12" fillId="0" borderId="2" xfId="1" applyNumberFormat="1" applyFont="1" applyFill="1" applyBorder="1" applyAlignment="1">
      <alignment horizontal="right"/>
    </xf>
    <xf numFmtId="0" fontId="0" fillId="7" borderId="0" xfId="0" applyFill="1"/>
    <xf numFmtId="0" fontId="8" fillId="0" borderId="2" xfId="0" applyFont="1" applyBorder="1"/>
    <xf numFmtId="0" fontId="8" fillId="0" borderId="2" xfId="0" applyFont="1" applyBorder="1" applyAlignment="1">
      <alignment wrapText="1"/>
    </xf>
    <xf numFmtId="0" fontId="5" fillId="2" borderId="2" xfId="0" applyFont="1" applyFill="1" applyBorder="1" applyAlignment="1">
      <alignment horizontal="right" vertical="center" wrapText="1"/>
    </xf>
    <xf numFmtId="0" fontId="8" fillId="6" borderId="0" xfId="0" applyFont="1" applyFill="1"/>
    <xf numFmtId="0" fontId="6" fillId="8" borderId="2" xfId="0" applyFont="1" applyFill="1" applyBorder="1" applyAlignment="1">
      <alignment horizontal="left" vertical="center" wrapText="1"/>
    </xf>
    <xf numFmtId="0" fontId="15" fillId="8" borderId="2" xfId="4" applyFont="1" applyFill="1" applyBorder="1" applyAlignment="1">
      <alignment horizontal="righ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16" fillId="9" borderId="2" xfId="4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6" borderId="0" xfId="0" applyFont="1" applyFill="1" applyAlignment="1">
      <alignment vertical="center" wrapText="1"/>
    </xf>
    <xf numFmtId="0" fontId="12" fillId="6" borderId="0" xfId="0" applyFont="1" applyFill="1"/>
    <xf numFmtId="0" fontId="15" fillId="6" borderId="0" xfId="0" applyFont="1" applyFill="1" applyAlignment="1">
      <alignment horizontal="right"/>
    </xf>
    <xf numFmtId="0" fontId="8" fillId="2" borderId="2" xfId="0" applyFont="1" applyFill="1" applyBorder="1" applyAlignment="1">
      <alignment horizontal="left" vertical="center" wrapText="1"/>
    </xf>
    <xf numFmtId="3" fontId="8" fillId="2" borderId="2" xfId="0" applyNumberFormat="1" applyFont="1" applyFill="1" applyBorder="1" applyAlignment="1">
      <alignment horizontal="right" vertical="center" wrapText="1"/>
    </xf>
    <xf numFmtId="0" fontId="8" fillId="8" borderId="2" xfId="0" applyFont="1" applyFill="1" applyBorder="1" applyAlignment="1">
      <alignment horizontal="left" vertical="center" wrapText="1"/>
    </xf>
    <xf numFmtId="3" fontId="8" fillId="8" borderId="2" xfId="0" applyNumberFormat="1" applyFont="1" applyFill="1" applyBorder="1" applyAlignment="1">
      <alignment horizontal="right" vertical="center" wrapText="1"/>
    </xf>
    <xf numFmtId="0" fontId="8" fillId="6" borderId="0" xfId="0" applyFont="1" applyFill="1" applyAlignment="1">
      <alignment horizontal="left"/>
    </xf>
    <xf numFmtId="0" fontId="8" fillId="6" borderId="1" xfId="0" applyFont="1" applyFill="1" applyBorder="1"/>
    <xf numFmtId="0" fontId="15" fillId="2" borderId="2" xfId="0" applyFont="1" applyFill="1" applyBorder="1" applyAlignment="1">
      <alignment horizontal="right" vertical="center" wrapText="1"/>
    </xf>
    <xf numFmtId="0" fontId="19" fillId="0" borderId="2" xfId="0" applyFont="1" applyBorder="1"/>
    <xf numFmtId="0" fontId="19" fillId="0" borderId="4" xfId="0" applyFont="1" applyBorder="1"/>
    <xf numFmtId="4" fontId="8" fillId="0" borderId="2" xfId="1" applyNumberFormat="1" applyFont="1" applyFill="1" applyBorder="1" applyAlignment="1">
      <alignment horizontal="right"/>
    </xf>
    <xf numFmtId="10" fontId="8" fillId="0" borderId="2" xfId="1" applyNumberFormat="1" applyFont="1" applyFill="1" applyBorder="1" applyAlignment="1">
      <alignment horizontal="right"/>
    </xf>
    <xf numFmtId="0" fontId="15" fillId="0" borderId="1" xfId="0" applyFont="1" applyBorder="1"/>
    <xf numFmtId="0" fontId="21" fillId="0" borderId="0" xfId="0" applyFont="1"/>
    <xf numFmtId="0" fontId="8" fillId="8" borderId="2" xfId="0" applyFont="1" applyFill="1" applyBorder="1"/>
    <xf numFmtId="0" fontId="8" fillId="0" borderId="2" xfId="0" applyFont="1" applyBorder="1" applyAlignment="1">
      <alignment horizontal="left" wrapText="1"/>
    </xf>
    <xf numFmtId="0" fontId="12" fillId="0" borderId="2" xfId="0" applyFont="1" applyBorder="1"/>
    <xf numFmtId="0" fontId="12" fillId="0" borderId="2" xfId="0" applyFont="1" applyBorder="1" applyAlignment="1">
      <alignment wrapText="1"/>
    </xf>
    <xf numFmtId="164" fontId="12" fillId="0" borderId="0" xfId="0" applyNumberFormat="1" applyFont="1"/>
    <xf numFmtId="0" fontId="12" fillId="0" borderId="0" xfId="0" applyFont="1"/>
    <xf numFmtId="0" fontId="12" fillId="7" borderId="0" xfId="0" applyFont="1" applyFill="1"/>
    <xf numFmtId="166" fontId="8" fillId="8" borderId="2" xfId="1" applyNumberFormat="1" applyFont="1" applyFill="1" applyBorder="1"/>
    <xf numFmtId="10" fontId="8" fillId="8" borderId="2" xfId="1" applyNumberFormat="1" applyFont="1" applyFill="1" applyBorder="1"/>
    <xf numFmtId="166" fontId="8" fillId="0" borderId="2" xfId="1" applyNumberFormat="1" applyFont="1" applyFill="1" applyBorder="1"/>
    <xf numFmtId="10" fontId="8" fillId="0" borderId="2" xfId="1" applyNumberFormat="1" applyFont="1" applyFill="1" applyBorder="1"/>
    <xf numFmtId="166" fontId="12" fillId="0" borderId="2" xfId="1" applyNumberFormat="1" applyFont="1" applyFill="1" applyBorder="1"/>
    <xf numFmtId="10" fontId="12" fillId="0" borderId="2" xfId="1" applyNumberFormat="1" applyFont="1" applyFill="1" applyBorder="1"/>
    <xf numFmtId="0" fontId="24" fillId="0" borderId="0" xfId="0" applyFont="1" applyAlignment="1">
      <alignment vertical="top" wrapText="1"/>
    </xf>
    <xf numFmtId="0" fontId="24" fillId="7" borderId="0" xfId="0" applyFont="1" applyFill="1" applyAlignment="1">
      <alignment horizontal="left" wrapText="1"/>
    </xf>
    <xf numFmtId="0" fontId="15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3" fontId="16" fillId="0" borderId="2" xfId="4" applyNumberFormat="1" applyFont="1" applyBorder="1" applyAlignment="1">
      <alignment vertical="center" wrapText="1"/>
    </xf>
    <xf numFmtId="4" fontId="2" fillId="0" borderId="2" xfId="1" applyNumberFormat="1" applyFont="1" applyFill="1" applyBorder="1" applyAlignment="1">
      <alignment horizontal="right"/>
    </xf>
    <xf numFmtId="10" fontId="25" fillId="0" borderId="2" xfId="1" applyNumberFormat="1" applyFont="1" applyFill="1" applyBorder="1" applyAlignment="1" applyProtection="1">
      <alignment horizontal="right" wrapText="1"/>
    </xf>
    <xf numFmtId="4" fontId="20" fillId="0" borderId="2" xfId="1" applyNumberFormat="1" applyFont="1" applyFill="1" applyBorder="1" applyAlignment="1" applyProtection="1">
      <alignment horizontal="right"/>
      <protection locked="0"/>
    </xf>
    <xf numFmtId="10" fontId="20" fillId="0" borderId="2" xfId="1" applyNumberFormat="1" applyFont="1" applyFill="1" applyBorder="1" applyAlignment="1" applyProtection="1">
      <alignment horizontal="right" wrapText="1"/>
    </xf>
    <xf numFmtId="4" fontId="1" fillId="0" borderId="2" xfId="1" applyNumberFormat="1" applyFont="1" applyFill="1" applyBorder="1" applyAlignment="1">
      <alignment horizontal="right"/>
    </xf>
    <xf numFmtId="167" fontId="1" fillId="0" borderId="2" xfId="1" applyNumberFormat="1" applyFont="1" applyFill="1" applyBorder="1" applyAlignment="1">
      <alignment horizontal="right"/>
    </xf>
    <xf numFmtId="0" fontId="14" fillId="7" borderId="0" xfId="0" applyFont="1" applyFill="1" applyAlignment="1">
      <alignment wrapText="1"/>
    </xf>
    <xf numFmtId="0" fontId="15" fillId="6" borderId="1" xfId="0" applyFont="1" applyFill="1" applyBorder="1" applyAlignment="1">
      <alignment horizontal="right"/>
    </xf>
    <xf numFmtId="0" fontId="15" fillId="3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20" fillId="0" borderId="3" xfId="0" applyFont="1" applyBorder="1" applyAlignment="1" applyProtection="1">
      <alignment horizontal="left"/>
      <protection locked="0"/>
    </xf>
    <xf numFmtId="0" fontId="20" fillId="0" borderId="4" xfId="0" applyFont="1" applyBorder="1" applyAlignment="1" applyProtection="1">
      <alignment horizontal="left"/>
      <protection locked="0"/>
    </xf>
    <xf numFmtId="0" fontId="7" fillId="0" borderId="3" xfId="0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13" fillId="7" borderId="0" xfId="0" applyFont="1" applyFill="1" applyAlignment="1">
      <alignment horizontal="left"/>
    </xf>
    <xf numFmtId="0" fontId="10" fillId="0" borderId="0" xfId="2" applyAlignment="1">
      <alignment horizontal="left" vertical="top" wrapText="1"/>
    </xf>
    <xf numFmtId="0" fontId="9" fillId="6" borderId="1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2" fillId="0" borderId="0" xfId="2" applyFont="1" applyAlignment="1">
      <alignment horizontal="left" vertical="top" wrapText="1"/>
    </xf>
    <xf numFmtId="0" fontId="24" fillId="7" borderId="0" xfId="0" applyFont="1" applyFill="1" applyAlignment="1">
      <alignment horizontal="left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left"/>
    </xf>
    <xf numFmtId="0" fontId="17" fillId="6" borderId="0" xfId="0" applyFont="1" applyFill="1" applyAlignment="1">
      <alignment horizontal="left"/>
    </xf>
    <xf numFmtId="0" fontId="18" fillId="6" borderId="0" xfId="0" applyFont="1" applyFill="1" applyAlignment="1">
      <alignment horizontal="left" vertical="center" wrapText="1"/>
    </xf>
    <xf numFmtId="0" fontId="10" fillId="6" borderId="0" xfId="2" applyFill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5">
    <cellStyle name="Comma" xfId="1" builtinId="3"/>
    <cellStyle name="Hyperlink" xfId="2" builtinId="8"/>
    <cellStyle name="Normal" xfId="0" builtinId="0"/>
    <cellStyle name="Normal 2" xfId="3" xr:uid="{00000000-0005-0000-0000-000003000000}"/>
    <cellStyle name="Normal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4/1K2024/1K2024_Pomosen.xlsx" TargetMode="External"/><Relationship Id="rId1" Type="http://schemas.openxmlformats.org/officeDocument/2006/relationships/externalLinkPath" Target="/XPRIMM_web/2024/1K2024/1K2024_Pomos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RKET PORTFOLIO "/>
      <sheetName val="БПП1К2024"/>
      <sheetName val="БПП1К2023"/>
      <sheetName val="БИШ1К2024"/>
      <sheetName val="БИШ1К2023"/>
      <sheetName val="RANKING"/>
      <sheetName val="F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9">
          <cell r="A9" t="str">
            <v>Триглав</v>
          </cell>
          <cell r="I9" t="str">
            <v>Triglav</v>
          </cell>
        </row>
        <row r="10">
          <cell r="I10" t="str">
            <v>Sava</v>
          </cell>
        </row>
        <row r="11">
          <cell r="I11" t="str">
            <v>Euroins</v>
          </cell>
        </row>
        <row r="13">
          <cell r="I13" t="str">
            <v>Eurolink</v>
          </cell>
        </row>
        <row r="15">
          <cell r="I15" t="str">
            <v>Osiguritelna polisa</v>
          </cell>
        </row>
        <row r="16">
          <cell r="I16" t="str">
            <v>Kroacija jojetë</v>
          </cell>
        </row>
        <row r="17">
          <cell r="I17" t="str">
            <v>Halk</v>
          </cell>
        </row>
        <row r="18">
          <cell r="I18" t="str">
            <v>Grave jojetë</v>
          </cell>
        </row>
        <row r="19">
          <cell r="I19" t="str">
            <v>Makedonija- VIG</v>
          </cell>
        </row>
        <row r="21">
          <cell r="I21" t="str">
            <v>Gjithësej  jojetë</v>
          </cell>
        </row>
        <row r="22">
          <cell r="I22" t="str">
            <v>Triglav jetë</v>
          </cell>
        </row>
        <row r="23">
          <cell r="I23" t="str">
            <v>Kroacija jetë</v>
          </cell>
        </row>
        <row r="24">
          <cell r="I24" t="str">
            <v>Grave jetë</v>
          </cell>
        </row>
        <row r="25">
          <cell r="I25" t="str">
            <v>Viner jetë</v>
          </cell>
        </row>
        <row r="27">
          <cell r="I27" t="str">
            <v>Prva jetë</v>
          </cell>
        </row>
        <row r="28">
          <cell r="I28" t="str">
            <v>Gjithësej  jetë</v>
          </cell>
        </row>
        <row r="29">
          <cell r="I29" t="str">
            <v>Gjithësej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so.mk/sq/category/reporte/raporte-nga-industrija-e-sigurimeve/insurance-agencies/" TargetMode="External"/><Relationship Id="rId1" Type="http://schemas.openxmlformats.org/officeDocument/2006/relationships/hyperlink" Target="http://www.aso.mk/index.php?option=com_fjrelated&amp;view=fjrelated&amp;id=0&amp;Itemid=91&amp;lang=mk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aso.mk/sq/category/reporte/raporte-nga-industrija-e-sigurimeve/insurance-agencies/" TargetMode="External"/><Relationship Id="rId1" Type="http://schemas.openxmlformats.org/officeDocument/2006/relationships/hyperlink" Target="http://www.aso.mk/index.php?option=com_fjrelated&amp;view=fjrelated&amp;id=0&amp;Itemid=91&amp;lang=m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aso.mk/en/category/reports/isa-reports-en/insurance-agencies-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12"/>
  <sheetViews>
    <sheetView showGridLines="0" workbookViewId="0">
      <selection activeCell="B12" sqref="B12"/>
    </sheetView>
  </sheetViews>
  <sheetFormatPr defaultColWidth="9.140625" defaultRowHeight="15" x14ac:dyDescent="0.25"/>
  <cols>
    <col min="1" max="1" width="40.28515625" style="37" customWidth="1"/>
    <col min="2" max="9" width="13" style="37" customWidth="1"/>
    <col min="10" max="36" width="9.140625" style="17"/>
    <col min="37" max="16384" width="9.140625" style="37"/>
  </cols>
  <sheetData>
    <row r="1" spans="1:36" s="17" customFormat="1" x14ac:dyDescent="0.25">
      <c r="A1" s="30" t="s">
        <v>47</v>
      </c>
      <c r="B1" s="31"/>
      <c r="C1" s="57" t="s">
        <v>4</v>
      </c>
      <c r="D1" s="57"/>
      <c r="E1" s="57"/>
      <c r="F1" s="57"/>
      <c r="G1" s="57"/>
      <c r="H1" s="57"/>
      <c r="I1" s="57"/>
    </row>
    <row r="2" spans="1:36" s="17" customFormat="1" x14ac:dyDescent="0.25">
      <c r="A2" s="61" t="s">
        <v>22</v>
      </c>
      <c r="B2" s="83" t="s">
        <v>1</v>
      </c>
      <c r="C2" s="84"/>
      <c r="D2" s="85"/>
      <c r="E2" s="86" t="s">
        <v>2</v>
      </c>
      <c r="F2" s="87"/>
      <c r="G2" s="88"/>
      <c r="H2" s="89" t="s">
        <v>23</v>
      </c>
      <c r="I2" s="90"/>
    </row>
    <row r="3" spans="1:36" s="17" customFormat="1" x14ac:dyDescent="0.25">
      <c r="A3" s="62"/>
      <c r="B3" s="25" t="s">
        <v>48</v>
      </c>
      <c r="C3" s="25" t="s">
        <v>49</v>
      </c>
      <c r="D3" s="25" t="s">
        <v>24</v>
      </c>
      <c r="E3" s="25" t="s">
        <v>48</v>
      </c>
      <c r="F3" s="25" t="s">
        <v>49</v>
      </c>
      <c r="G3" s="25" t="s">
        <v>24</v>
      </c>
      <c r="H3" s="25" t="s">
        <v>48</v>
      </c>
      <c r="I3" s="25" t="s">
        <v>49</v>
      </c>
    </row>
    <row r="4" spans="1:36" s="17" customFormat="1" x14ac:dyDescent="0.25">
      <c r="A4" s="32" t="s">
        <v>8</v>
      </c>
      <c r="B4" s="39">
        <v>9510.2920000000013</v>
      </c>
      <c r="C4" s="39">
        <v>9565.1659999999993</v>
      </c>
      <c r="D4" s="40">
        <f>B4/C4-1</f>
        <v>-5.7368580953010007E-3</v>
      </c>
      <c r="E4" s="39">
        <v>3414.2420000000002</v>
      </c>
      <c r="F4" s="39">
        <v>3319.1620000000003</v>
      </c>
      <c r="G4" s="40">
        <f>E4/F4-1</f>
        <v>2.8645784689026899E-2</v>
      </c>
      <c r="H4" s="40">
        <f>H5+H6</f>
        <v>0.99999999999999989</v>
      </c>
      <c r="I4" s="40">
        <f>I5+I6</f>
        <v>1</v>
      </c>
    </row>
    <row r="5" spans="1:36" s="17" customFormat="1" x14ac:dyDescent="0.25">
      <c r="A5" s="32" t="s">
        <v>25</v>
      </c>
      <c r="B5" s="39">
        <v>1786.7370000000001</v>
      </c>
      <c r="C5" s="39">
        <v>1565.82</v>
      </c>
      <c r="D5" s="40">
        <f>B5/C5-1</f>
        <v>0.1410870981338852</v>
      </c>
      <c r="E5" s="39">
        <v>807.88400000000001</v>
      </c>
      <c r="F5" s="39">
        <v>588.91600000000005</v>
      </c>
      <c r="G5" s="40">
        <f t="shared" ref="G5:G6" si="0">E5/F5-1</f>
        <v>0.37181533529399768</v>
      </c>
      <c r="H5" s="40">
        <f>B5/B4</f>
        <v>0.18787404214297521</v>
      </c>
      <c r="I5" s="40">
        <f>C5/C4</f>
        <v>0.16370024315312459</v>
      </c>
    </row>
    <row r="6" spans="1:36" s="17" customFormat="1" x14ac:dyDescent="0.25">
      <c r="A6" s="32" t="s">
        <v>26</v>
      </c>
      <c r="B6" s="39">
        <v>7723.5550000000003</v>
      </c>
      <c r="C6" s="39">
        <v>7999.3459999999995</v>
      </c>
      <c r="D6" s="40">
        <f>B6/C6-1</f>
        <v>-3.4476693469691067E-2</v>
      </c>
      <c r="E6" s="39">
        <v>2606.3580000000002</v>
      </c>
      <c r="F6" s="39">
        <v>2730.2460000000001</v>
      </c>
      <c r="G6" s="40">
        <f t="shared" si="0"/>
        <v>-4.5376130942046955E-2</v>
      </c>
      <c r="H6" s="40">
        <f>B6/B4</f>
        <v>0.81212595785702468</v>
      </c>
      <c r="I6" s="40">
        <f>C6/C4</f>
        <v>0.83629975684687541</v>
      </c>
    </row>
    <row r="7" spans="1:36" s="17" customFormat="1" x14ac:dyDescent="0.25">
      <c r="A7" s="33" t="s">
        <v>27</v>
      </c>
      <c r="B7" s="41">
        <v>1557.393</v>
      </c>
      <c r="C7" s="41">
        <v>2026.5719999999999</v>
      </c>
      <c r="D7" s="42">
        <f>B7/C7-1</f>
        <v>-0.2315136101752121</v>
      </c>
      <c r="E7" s="41">
        <v>197.66399999999999</v>
      </c>
      <c r="F7" s="41">
        <v>333.48199999999997</v>
      </c>
      <c r="G7" s="42">
        <f>E7/F7-1</f>
        <v>-0.40727235652898808</v>
      </c>
      <c r="H7" s="42">
        <f>B7/B6</f>
        <v>0.20164198999036065</v>
      </c>
      <c r="I7" s="42">
        <f>C7/C6</f>
        <v>0.25334221072572682</v>
      </c>
    </row>
    <row r="8" spans="1:36" s="17" customFormat="1" x14ac:dyDescent="0.25">
      <c r="A8" s="34" t="s">
        <v>28</v>
      </c>
      <c r="B8" s="43">
        <v>642.04399999999998</v>
      </c>
      <c r="C8" s="43">
        <v>931.31</v>
      </c>
      <c r="D8" s="44">
        <f t="shared" ref="D8:D14" si="1">B8/C8-1</f>
        <v>-0.3106011961645424</v>
      </c>
      <c r="E8" s="43">
        <v>74.125</v>
      </c>
      <c r="F8" s="43">
        <v>210.709</v>
      </c>
      <c r="G8" s="44">
        <f t="shared" ref="G8:G14" si="2">E8/F8-1</f>
        <v>-0.64821151445832881</v>
      </c>
      <c r="H8" s="44">
        <f>B8/B7</f>
        <v>0.41225560921360244</v>
      </c>
      <c r="I8" s="44">
        <f>C8/C7</f>
        <v>0.45954942632188739</v>
      </c>
    </row>
    <row r="9" spans="1:36" s="17" customFormat="1" x14ac:dyDescent="0.25">
      <c r="A9" s="34" t="s">
        <v>29</v>
      </c>
      <c r="B9" s="43">
        <v>915.34900000000005</v>
      </c>
      <c r="C9" s="43">
        <v>1095.2619999999999</v>
      </c>
      <c r="D9" s="44">
        <f t="shared" si="1"/>
        <v>-0.16426480604640703</v>
      </c>
      <c r="E9" s="43">
        <v>123.539</v>
      </c>
      <c r="F9" s="43">
        <v>122.773</v>
      </c>
      <c r="G9" s="44">
        <f t="shared" si="2"/>
        <v>6.2391568178672419E-3</v>
      </c>
      <c r="H9" s="44">
        <f>B9/B7</f>
        <v>0.58774439078639751</v>
      </c>
      <c r="I9" s="44">
        <f>C9/C7</f>
        <v>0.54045057367811256</v>
      </c>
    </row>
    <row r="10" spans="1:36" s="17" customFormat="1" x14ac:dyDescent="0.25">
      <c r="A10" s="33" t="s">
        <v>30</v>
      </c>
      <c r="B10" s="43">
        <v>4017.0860000000002</v>
      </c>
      <c r="C10" s="43">
        <v>3743.6730000000002</v>
      </c>
      <c r="D10" s="44">
        <f t="shared" si="1"/>
        <v>7.3033355210244011E-2</v>
      </c>
      <c r="E10" s="43">
        <v>1610.4299999999998</v>
      </c>
      <c r="F10" s="43">
        <v>1635.1759999999999</v>
      </c>
      <c r="G10" s="44">
        <f t="shared" si="2"/>
        <v>-1.5133539141964025E-2</v>
      </c>
      <c r="H10" s="44">
        <f>B10/B6</f>
        <v>0.52010842157529791</v>
      </c>
      <c r="I10" s="44">
        <f>C10/C6</f>
        <v>0.46799738378612454</v>
      </c>
    </row>
    <row r="11" spans="1:36" s="17" customFormat="1" x14ac:dyDescent="0.25">
      <c r="A11" s="34" t="s">
        <v>31</v>
      </c>
      <c r="B11" s="43">
        <v>809.476</v>
      </c>
      <c r="C11" s="43">
        <v>746.28599999999994</v>
      </c>
      <c r="D11" s="44">
        <f t="shared" si="1"/>
        <v>8.4672632208027565E-2</v>
      </c>
      <c r="E11" s="43">
        <v>347.35</v>
      </c>
      <c r="F11" s="43">
        <v>363.43200000000002</v>
      </c>
      <c r="G11" s="44">
        <f t="shared" si="2"/>
        <v>-4.4250368707213439E-2</v>
      </c>
      <c r="H11" s="44">
        <f>B11/B10</f>
        <v>0.20150825747818193</v>
      </c>
      <c r="I11" s="44">
        <f>C11/C10</f>
        <v>0.19934593646400203</v>
      </c>
    </row>
    <row r="12" spans="1:36" s="17" customFormat="1" ht="30" x14ac:dyDescent="0.25">
      <c r="A12" s="35" t="s">
        <v>32</v>
      </c>
      <c r="B12" s="43">
        <v>3207.61</v>
      </c>
      <c r="C12" s="43">
        <v>2997.3870000000002</v>
      </c>
      <c r="D12" s="44">
        <f t="shared" si="1"/>
        <v>7.0135421285272725E-2</v>
      </c>
      <c r="E12" s="43">
        <v>1263.08</v>
      </c>
      <c r="F12" s="43">
        <v>1271.7439999999999</v>
      </c>
      <c r="G12" s="44">
        <f t="shared" si="2"/>
        <v>-6.8126918625132094E-3</v>
      </c>
      <c r="H12" s="44">
        <f>B12/B10</f>
        <v>0.79849174252181809</v>
      </c>
      <c r="I12" s="44">
        <f>C12/C10</f>
        <v>0.80065406353599788</v>
      </c>
    </row>
    <row r="13" spans="1:36" s="17" customFormat="1" x14ac:dyDescent="0.25">
      <c r="A13" s="7" t="s">
        <v>33</v>
      </c>
      <c r="B13" s="41">
        <v>210.017</v>
      </c>
      <c r="C13" s="41">
        <v>303.90699999999998</v>
      </c>
      <c r="D13" s="42">
        <f t="shared" si="1"/>
        <v>-0.30894319643838408</v>
      </c>
      <c r="E13" s="41">
        <v>8.984</v>
      </c>
      <c r="F13" s="41">
        <v>9.1039999999999992</v>
      </c>
      <c r="G13" s="42">
        <f t="shared" si="2"/>
        <v>-1.3181019332161648E-2</v>
      </c>
      <c r="H13" s="42">
        <f>B13/B6</f>
        <v>2.7191753020467904E-2</v>
      </c>
      <c r="I13" s="42">
        <f>C13/C6</f>
        <v>3.7991480803555688E-2</v>
      </c>
    </row>
    <row r="14" spans="1:36" s="17" customFormat="1" ht="17.25" customHeight="1" x14ac:dyDescent="0.25">
      <c r="A14" s="8" t="s">
        <v>34</v>
      </c>
      <c r="B14" s="41">
        <v>1939.059</v>
      </c>
      <c r="C14" s="41">
        <v>1925.1939999999993</v>
      </c>
      <c r="D14" s="42">
        <f t="shared" si="1"/>
        <v>7.201871603589316E-3</v>
      </c>
      <c r="E14" s="41">
        <v>789.28000000000054</v>
      </c>
      <c r="F14" s="41">
        <v>752.48400000000015</v>
      </c>
      <c r="G14" s="42">
        <f t="shared" si="2"/>
        <v>4.8899378591438891E-2</v>
      </c>
      <c r="H14" s="42">
        <f>B14/B6</f>
        <v>0.2510578354138735</v>
      </c>
      <c r="I14" s="42">
        <f>C14/C6</f>
        <v>0.24066892468459289</v>
      </c>
    </row>
    <row r="15" spans="1:36" s="17" customFormat="1" x14ac:dyDescent="0.25">
      <c r="A15" s="37" t="s">
        <v>35</v>
      </c>
      <c r="C15" s="36"/>
      <c r="D15" s="36"/>
      <c r="E15" s="36"/>
      <c r="F15" s="36"/>
      <c r="G15" s="36"/>
      <c r="H15" s="37"/>
      <c r="I15" s="37"/>
      <c r="J15" s="37"/>
    </row>
    <row r="16" spans="1:36" x14ac:dyDescent="0.25">
      <c r="A16" s="91" t="s">
        <v>12</v>
      </c>
      <c r="B16" s="91"/>
      <c r="C16" s="91"/>
      <c r="D16" s="91"/>
      <c r="E16" s="91"/>
      <c r="F16" s="91"/>
      <c r="G16" s="91"/>
      <c r="H16" s="91"/>
      <c r="I16" s="91"/>
      <c r="J16" s="91"/>
      <c r="K16" s="38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</row>
    <row r="17" spans="1:36" ht="35.25" customHeight="1" x14ac:dyDescent="0.25">
      <c r="A17" s="80" t="s">
        <v>14</v>
      </c>
      <c r="B17" s="80"/>
      <c r="C17" s="80"/>
      <c r="D17" s="80"/>
      <c r="E17" s="80"/>
      <c r="F17" s="80"/>
      <c r="G17" s="80"/>
      <c r="H17" s="80"/>
      <c r="I17" s="80"/>
      <c r="J17" s="45"/>
      <c r="K17" s="38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</row>
    <row r="18" spans="1:36" ht="25.5" customHeight="1" x14ac:dyDescent="0.25">
      <c r="A18" s="81" t="s">
        <v>13</v>
      </c>
      <c r="B18" s="81"/>
      <c r="C18" s="81"/>
      <c r="D18" s="81"/>
      <c r="E18" s="81"/>
      <c r="F18" s="81"/>
      <c r="G18" s="81"/>
      <c r="H18" s="81"/>
      <c r="I18" s="81"/>
      <c r="J18" s="38"/>
      <c r="K18" s="38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</row>
    <row r="19" spans="1:36" ht="29.25" customHeight="1" x14ac:dyDescent="0.25">
      <c r="A19" s="82"/>
      <c r="B19" s="82"/>
      <c r="C19" s="82"/>
      <c r="D19" s="82"/>
      <c r="E19" s="82"/>
      <c r="F19" s="82"/>
      <c r="G19" s="82"/>
      <c r="H19" s="82"/>
      <c r="I19" s="82"/>
      <c r="J19" s="46"/>
      <c r="K19" s="38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</row>
    <row r="20" spans="1:36" s="17" customFormat="1" x14ac:dyDescent="0.25"/>
    <row r="21" spans="1:36" s="17" customFormat="1" x14ac:dyDescent="0.25"/>
    <row r="22" spans="1:36" s="17" customFormat="1" x14ac:dyDescent="0.25"/>
    <row r="23" spans="1:36" s="17" customFormat="1" x14ac:dyDescent="0.25"/>
    <row r="24" spans="1:36" s="17" customFormat="1" x14ac:dyDescent="0.25"/>
    <row r="25" spans="1:36" s="17" customFormat="1" x14ac:dyDescent="0.25"/>
    <row r="26" spans="1:36" s="17" customFormat="1" x14ac:dyDescent="0.25"/>
    <row r="27" spans="1:36" s="17" customFormat="1" x14ac:dyDescent="0.25"/>
    <row r="28" spans="1:36" s="17" customFormat="1" x14ac:dyDescent="0.25"/>
    <row r="29" spans="1:36" s="17" customFormat="1" x14ac:dyDescent="0.25"/>
    <row r="30" spans="1:36" s="17" customFormat="1" x14ac:dyDescent="0.25"/>
    <row r="31" spans="1:36" s="17" customFormat="1" x14ac:dyDescent="0.25"/>
    <row r="32" spans="1:36" s="17" customFormat="1" x14ac:dyDescent="0.25"/>
    <row r="33" s="17" customFormat="1" x14ac:dyDescent="0.25"/>
    <row r="34" s="17" customFormat="1" x14ac:dyDescent="0.25"/>
    <row r="35" s="17" customFormat="1" x14ac:dyDescent="0.25"/>
    <row r="36" s="17" customFormat="1" x14ac:dyDescent="0.25"/>
    <row r="37" s="17" customFormat="1" x14ac:dyDescent="0.25"/>
    <row r="38" s="17" customFormat="1" x14ac:dyDescent="0.25"/>
    <row r="39" s="17" customFormat="1" x14ac:dyDescent="0.25"/>
    <row r="40" s="17" customFormat="1" x14ac:dyDescent="0.25"/>
    <row r="41" s="17" customFormat="1" x14ac:dyDescent="0.25"/>
    <row r="42" s="17" customFormat="1" x14ac:dyDescent="0.25"/>
    <row r="43" s="17" customFormat="1" x14ac:dyDescent="0.25"/>
    <row r="44" s="17" customFormat="1" x14ac:dyDescent="0.25"/>
    <row r="45" s="17" customFormat="1" x14ac:dyDescent="0.25"/>
    <row r="46" s="17" customFormat="1" x14ac:dyDescent="0.25"/>
    <row r="47" s="17" customFormat="1" x14ac:dyDescent="0.25"/>
    <row r="48" s="17" customFormat="1" x14ac:dyDescent="0.25"/>
    <row r="49" s="17" customFormat="1" x14ac:dyDescent="0.25"/>
    <row r="50" s="17" customFormat="1" x14ac:dyDescent="0.25"/>
    <row r="51" s="17" customFormat="1" x14ac:dyDescent="0.25"/>
    <row r="52" s="17" customFormat="1" x14ac:dyDescent="0.25"/>
    <row r="53" s="17" customFormat="1" x14ac:dyDescent="0.25"/>
    <row r="54" s="17" customFormat="1" x14ac:dyDescent="0.25"/>
    <row r="55" s="17" customFormat="1" x14ac:dyDescent="0.25"/>
    <row r="56" s="17" customFormat="1" x14ac:dyDescent="0.25"/>
    <row r="57" s="17" customFormat="1" x14ac:dyDescent="0.25"/>
    <row r="58" s="17" customFormat="1" x14ac:dyDescent="0.25"/>
    <row r="59" s="17" customFormat="1" x14ac:dyDescent="0.25"/>
    <row r="60" s="17" customFormat="1" x14ac:dyDescent="0.25"/>
    <row r="61" s="17" customFormat="1" x14ac:dyDescent="0.25"/>
    <row r="62" s="17" customFormat="1" x14ac:dyDescent="0.25"/>
    <row r="63" s="17" customFormat="1" x14ac:dyDescent="0.25"/>
    <row r="64" s="17" customFormat="1" x14ac:dyDescent="0.25"/>
    <row r="65" s="17" customFormat="1" x14ac:dyDescent="0.25"/>
    <row r="66" s="17" customFormat="1" x14ac:dyDescent="0.25"/>
    <row r="67" s="17" customFormat="1" x14ac:dyDescent="0.25"/>
    <row r="68" s="17" customFormat="1" x14ac:dyDescent="0.25"/>
    <row r="69" s="17" customFormat="1" x14ac:dyDescent="0.25"/>
    <row r="70" s="17" customFormat="1" x14ac:dyDescent="0.25"/>
    <row r="71" s="17" customFormat="1" x14ac:dyDescent="0.25"/>
    <row r="72" s="17" customFormat="1" x14ac:dyDescent="0.25"/>
    <row r="73" s="17" customFormat="1" x14ac:dyDescent="0.25"/>
    <row r="74" s="17" customFormat="1" x14ac:dyDescent="0.25"/>
    <row r="75" s="17" customFormat="1" x14ac:dyDescent="0.25"/>
    <row r="76" s="17" customFormat="1" x14ac:dyDescent="0.25"/>
    <row r="77" s="17" customFormat="1" x14ac:dyDescent="0.25"/>
    <row r="78" s="17" customFormat="1" x14ac:dyDescent="0.25"/>
    <row r="79" s="17" customFormat="1" x14ac:dyDescent="0.25"/>
    <row r="80" s="17" customFormat="1" x14ac:dyDescent="0.25"/>
    <row r="81" s="17" customFormat="1" x14ac:dyDescent="0.25"/>
    <row r="82" s="17" customFormat="1" x14ac:dyDescent="0.25"/>
    <row r="83" s="17" customFormat="1" x14ac:dyDescent="0.25"/>
    <row r="84" s="17" customFormat="1" x14ac:dyDescent="0.25"/>
    <row r="85" s="17" customFormat="1" x14ac:dyDescent="0.25"/>
    <row r="86" s="17" customFormat="1" x14ac:dyDescent="0.25"/>
    <row r="87" s="17" customFormat="1" x14ac:dyDescent="0.25"/>
    <row r="88" s="17" customFormat="1" x14ac:dyDescent="0.25"/>
    <row r="89" s="17" customFormat="1" x14ac:dyDescent="0.25"/>
    <row r="90" s="17" customFormat="1" x14ac:dyDescent="0.25"/>
    <row r="91" s="17" customFormat="1" x14ac:dyDescent="0.25"/>
    <row r="92" s="17" customFormat="1" x14ac:dyDescent="0.25"/>
    <row r="93" s="17" customFormat="1" x14ac:dyDescent="0.25"/>
    <row r="94" s="17" customFormat="1" x14ac:dyDescent="0.25"/>
    <row r="95" s="17" customFormat="1" x14ac:dyDescent="0.25"/>
    <row r="96" s="17" customFormat="1" x14ac:dyDescent="0.25"/>
    <row r="97" s="17" customFormat="1" x14ac:dyDescent="0.25"/>
    <row r="98" s="17" customFormat="1" x14ac:dyDescent="0.25"/>
    <row r="99" s="17" customFormat="1" x14ac:dyDescent="0.25"/>
    <row r="100" s="17" customFormat="1" x14ac:dyDescent="0.25"/>
    <row r="101" s="17" customFormat="1" x14ac:dyDescent="0.25"/>
    <row r="102" s="17" customFormat="1" x14ac:dyDescent="0.25"/>
    <row r="103" s="17" customFormat="1" x14ac:dyDescent="0.25"/>
    <row r="104" s="17" customFormat="1" x14ac:dyDescent="0.25"/>
    <row r="105" s="17" customFormat="1" x14ac:dyDescent="0.25"/>
    <row r="106" s="17" customFormat="1" x14ac:dyDescent="0.25"/>
    <row r="107" s="17" customFormat="1" x14ac:dyDescent="0.25"/>
    <row r="108" s="17" customFormat="1" x14ac:dyDescent="0.25"/>
    <row r="109" s="17" customFormat="1" x14ac:dyDescent="0.25"/>
    <row r="110" s="17" customFormat="1" x14ac:dyDescent="0.25"/>
    <row r="111" s="17" customFormat="1" x14ac:dyDescent="0.25"/>
    <row r="112" s="17" customFormat="1" x14ac:dyDescent="0.25"/>
  </sheetData>
  <mergeCells count="9">
    <mergeCell ref="A17:I17"/>
    <mergeCell ref="A18:I18"/>
    <mergeCell ref="A19:I19"/>
    <mergeCell ref="C1:I1"/>
    <mergeCell ref="A2:A3"/>
    <mergeCell ref="B2:D2"/>
    <mergeCell ref="E2:G2"/>
    <mergeCell ref="H2:I2"/>
    <mergeCell ref="A16:J16"/>
  </mergeCells>
  <hyperlinks>
    <hyperlink ref="A18" r:id="rId1" display="http://www.aso.mk/index.php?option=com_fjrelated&amp;view=fjrelated&amp;id=0&amp;Itemid=91&amp;lang=mk" xr:uid="{00000000-0004-0000-0000-000000000000}"/>
    <hyperlink ref="A18:I18" r:id="rId2" display="klikoni këtu..." xr:uid="{00000000-0004-0000-0000-000001000000}"/>
  </hyperlinks>
  <pageMargins left="0.25" right="0.25" top="1.55" bottom="0.75" header="0.3" footer="0.3"/>
  <pageSetup paperSize="9" scale="93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73"/>
  <sheetViews>
    <sheetView zoomScale="90" zoomScaleNormal="90" workbookViewId="0">
      <selection activeCell="O20" sqref="O20"/>
    </sheetView>
  </sheetViews>
  <sheetFormatPr defaultRowHeight="15" x14ac:dyDescent="0.25"/>
  <cols>
    <col min="1" max="1" width="4.7109375" customWidth="1"/>
    <col min="2" max="2" width="22.7109375" bestFit="1" customWidth="1"/>
    <col min="3" max="4" width="9.7109375" customWidth="1"/>
    <col min="5" max="5" width="9.28515625" customWidth="1"/>
    <col min="6" max="7" width="9.7109375" customWidth="1"/>
    <col min="8" max="8" width="9.5703125" customWidth="1"/>
    <col min="9" max="10" width="9.28515625" bestFit="1" customWidth="1"/>
    <col min="11" max="28" width="9.140625" style="2"/>
  </cols>
  <sheetData>
    <row r="1" spans="1:28" s="2" customFormat="1" x14ac:dyDescent="0.25">
      <c r="A1" s="23" t="s">
        <v>16</v>
      </c>
      <c r="B1" s="23"/>
      <c r="C1" s="17"/>
      <c r="D1" s="24"/>
      <c r="E1" s="57" t="s">
        <v>4</v>
      </c>
      <c r="F1" s="57"/>
      <c r="G1" s="57"/>
      <c r="H1" s="57"/>
      <c r="I1" s="57"/>
      <c r="J1" s="57"/>
    </row>
    <row r="2" spans="1:28" ht="24.75" customHeight="1" x14ac:dyDescent="0.25">
      <c r="A2" s="63" t="s">
        <v>18</v>
      </c>
      <c r="B2" s="61" t="s">
        <v>0</v>
      </c>
      <c r="C2" s="58" t="s">
        <v>1</v>
      </c>
      <c r="D2" s="58"/>
      <c r="E2" s="58"/>
      <c r="F2" s="59" t="s">
        <v>2</v>
      </c>
      <c r="G2" s="59"/>
      <c r="H2" s="59"/>
      <c r="I2" s="60" t="s">
        <v>3</v>
      </c>
      <c r="J2" s="60"/>
    </row>
    <row r="3" spans="1:28" x14ac:dyDescent="0.25">
      <c r="A3" s="64"/>
      <c r="B3" s="62"/>
      <c r="C3" s="47" t="s">
        <v>48</v>
      </c>
      <c r="D3" s="47" t="s">
        <v>49</v>
      </c>
      <c r="E3" s="25" t="s">
        <v>24</v>
      </c>
      <c r="F3" s="47" t="s">
        <v>48</v>
      </c>
      <c r="G3" s="47" t="s">
        <v>49</v>
      </c>
      <c r="H3" s="25" t="s">
        <v>24</v>
      </c>
      <c r="I3" s="47" t="s">
        <v>48</v>
      </c>
      <c r="J3" s="47" t="s">
        <v>49</v>
      </c>
    </row>
    <row r="4" spans="1:28" x14ac:dyDescent="0.25">
      <c r="A4" s="26">
        <v>1</v>
      </c>
      <c r="B4" s="26" t="s">
        <v>5</v>
      </c>
      <c r="C4" s="50">
        <v>505.45499999999998</v>
      </c>
      <c r="D4" s="50">
        <v>455.80700000000002</v>
      </c>
      <c r="E4" s="51">
        <v>0.10892329428903014</v>
      </c>
      <c r="F4" s="50">
        <v>312.84100000000001</v>
      </c>
      <c r="G4" s="50">
        <v>243.67400000000001</v>
      </c>
      <c r="H4" s="51">
        <v>0.28385055442927842</v>
      </c>
      <c r="I4" s="51">
        <v>0.28289278164609566</v>
      </c>
      <c r="J4" s="51">
        <v>0.29109795506507774</v>
      </c>
    </row>
    <row r="5" spans="1:28" x14ac:dyDescent="0.25">
      <c r="A5" s="26">
        <v>2</v>
      </c>
      <c r="B5" s="26" t="s">
        <v>7</v>
      </c>
      <c r="C5" s="50">
        <v>422.42500000000001</v>
      </c>
      <c r="D5" s="50">
        <v>372.61500000000001</v>
      </c>
      <c r="E5" s="51">
        <v>0.13367685144183672</v>
      </c>
      <c r="F5" s="50">
        <v>183.58799999999999</v>
      </c>
      <c r="G5" s="50">
        <v>95.834999999999994</v>
      </c>
      <c r="H5" s="51">
        <v>0.91566755360776342</v>
      </c>
      <c r="I5" s="51">
        <v>0.23642259605078983</v>
      </c>
      <c r="J5" s="51">
        <v>0.23796796566655173</v>
      </c>
    </row>
    <row r="6" spans="1:28" x14ac:dyDescent="0.25">
      <c r="A6" s="26">
        <v>3</v>
      </c>
      <c r="B6" s="26" t="s">
        <v>6</v>
      </c>
      <c r="C6" s="50">
        <v>350.03399999999999</v>
      </c>
      <c r="D6" s="50">
        <v>315.84899999999999</v>
      </c>
      <c r="E6" s="51">
        <v>0.10823209824947999</v>
      </c>
      <c r="F6" s="50">
        <v>103.65600000000001</v>
      </c>
      <c r="G6" s="50">
        <v>75.287000000000006</v>
      </c>
      <c r="H6" s="51">
        <v>0.37681140170281724</v>
      </c>
      <c r="I6" s="51">
        <v>0.19590684023446092</v>
      </c>
      <c r="J6" s="51">
        <v>0.20171475648541978</v>
      </c>
    </row>
    <row r="7" spans="1:28" ht="15.75" customHeight="1" x14ac:dyDescent="0.25">
      <c r="A7" s="26">
        <v>4</v>
      </c>
      <c r="B7" s="26" t="s">
        <v>39</v>
      </c>
      <c r="C7" s="50">
        <v>271.80200000000002</v>
      </c>
      <c r="D7" s="50">
        <v>249.75700000000001</v>
      </c>
      <c r="E7" s="51">
        <v>8.8265794352110349E-2</v>
      </c>
      <c r="F7" s="50">
        <v>156.22300000000001</v>
      </c>
      <c r="G7" s="50">
        <v>133.50299999999999</v>
      </c>
      <c r="H7" s="51">
        <v>0.17018344157060161</v>
      </c>
      <c r="I7" s="51">
        <v>0.15212199669005569</v>
      </c>
      <c r="J7" s="51">
        <v>0.1595055625806287</v>
      </c>
    </row>
    <row r="8" spans="1:28" ht="15.75" customHeight="1" x14ac:dyDescent="0.25">
      <c r="A8" s="26">
        <v>5</v>
      </c>
      <c r="B8" s="26" t="s">
        <v>43</v>
      </c>
      <c r="C8" s="50">
        <v>209.357</v>
      </c>
      <c r="D8" s="50">
        <v>149.22200000000001</v>
      </c>
      <c r="E8" s="51">
        <v>0.40299017571135609</v>
      </c>
      <c r="F8" s="50">
        <v>49.488</v>
      </c>
      <c r="G8" s="50">
        <v>39.823</v>
      </c>
      <c r="H8" s="51">
        <v>0.24269894282198723</v>
      </c>
      <c r="I8" s="51">
        <v>0.11717281278666083</v>
      </c>
      <c r="J8" s="51">
        <v>9.5299587436614694E-2</v>
      </c>
    </row>
    <row r="9" spans="1:28" ht="15.75" customHeight="1" x14ac:dyDescent="0.25">
      <c r="A9" s="26">
        <v>6</v>
      </c>
      <c r="B9" s="27" t="s">
        <v>41</v>
      </c>
      <c r="C9" s="50">
        <v>27.664000000000001</v>
      </c>
      <c r="D9" s="50">
        <v>22.57</v>
      </c>
      <c r="E9" s="51">
        <v>0.22569782897651747</v>
      </c>
      <c r="F9" s="50">
        <v>2.0880000000000001</v>
      </c>
      <c r="G9" s="50">
        <v>0.79400000000000004</v>
      </c>
      <c r="H9" s="51">
        <v>1.6297229219143579</v>
      </c>
      <c r="I9" s="51">
        <v>1.5482972591937148E-2</v>
      </c>
      <c r="J9" s="51">
        <v>1.4414172765707426E-2</v>
      </c>
    </row>
    <row r="10" spans="1:28" x14ac:dyDescent="0.25">
      <c r="A10" s="65" t="s">
        <v>8</v>
      </c>
      <c r="B10" s="66"/>
      <c r="C10" s="52">
        <v>1786.7369999999999</v>
      </c>
      <c r="D10" s="52">
        <v>1565.82</v>
      </c>
      <c r="E10" s="53">
        <v>0.14108709813388498</v>
      </c>
      <c r="F10" s="52">
        <v>807.88400000000001</v>
      </c>
      <c r="G10" s="52">
        <v>588.12199999999996</v>
      </c>
      <c r="H10" s="53">
        <v>0.37366736833514147</v>
      </c>
      <c r="I10" s="53">
        <v>1</v>
      </c>
      <c r="J10" s="53">
        <v>1.0000000000000002</v>
      </c>
    </row>
    <row r="11" spans="1:28" s="2" customFormat="1" x14ac:dyDescent="0.25">
      <c r="C11" s="4"/>
    </row>
    <row r="12" spans="1:28" s="2" customFormat="1" x14ac:dyDescent="0.25">
      <c r="A12" s="3" t="s">
        <v>9</v>
      </c>
      <c r="C12" s="3"/>
      <c r="E12" s="71" t="s">
        <v>4</v>
      </c>
      <c r="F12" s="71"/>
      <c r="G12" s="71"/>
      <c r="H12" s="71"/>
      <c r="I12" s="71"/>
      <c r="J12" s="71"/>
    </row>
    <row r="13" spans="1:28" ht="29.25" customHeight="1" x14ac:dyDescent="0.25">
      <c r="A13" s="72" t="s">
        <v>18</v>
      </c>
      <c r="B13" s="77" t="s">
        <v>0</v>
      </c>
      <c r="C13" s="74" t="s">
        <v>1</v>
      </c>
      <c r="D13" s="74"/>
      <c r="E13" s="74"/>
      <c r="F13" s="75" t="s">
        <v>2</v>
      </c>
      <c r="G13" s="75"/>
      <c r="H13" s="75"/>
      <c r="I13" s="76" t="s">
        <v>3</v>
      </c>
      <c r="J13" s="76"/>
    </row>
    <row r="14" spans="1:28" x14ac:dyDescent="0.25">
      <c r="A14" s="73"/>
      <c r="B14" s="78"/>
      <c r="C14" s="47" t="s">
        <v>48</v>
      </c>
      <c r="D14" s="47" t="s">
        <v>49</v>
      </c>
      <c r="E14" s="9" t="s">
        <v>24</v>
      </c>
      <c r="F14" s="47" t="s">
        <v>48</v>
      </c>
      <c r="G14" s="47" t="s">
        <v>49</v>
      </c>
      <c r="H14" s="9" t="s">
        <v>24</v>
      </c>
      <c r="I14" s="47" t="s">
        <v>48</v>
      </c>
      <c r="J14" s="47" t="s">
        <v>49</v>
      </c>
      <c r="AA14"/>
      <c r="AB14"/>
    </row>
    <row r="15" spans="1:28" x14ac:dyDescent="0.25">
      <c r="A15" s="1">
        <v>1</v>
      </c>
      <c r="B15" s="1" t="s">
        <v>40</v>
      </c>
      <c r="C15" s="54">
        <v>1239.4159999999999</v>
      </c>
      <c r="D15" s="55">
        <v>1201.8610000000001</v>
      </c>
      <c r="E15" s="5">
        <v>3.1247373864365206E-2</v>
      </c>
      <c r="F15" s="54">
        <v>425.45499999999998</v>
      </c>
      <c r="G15" s="54">
        <v>538.11099999999999</v>
      </c>
      <c r="H15" s="5">
        <v>-0.20935457554296419</v>
      </c>
      <c r="I15" s="5">
        <v>0.16047221778054274</v>
      </c>
      <c r="J15" s="5">
        <v>0.15024490752118988</v>
      </c>
      <c r="Y15"/>
      <c r="Z15"/>
      <c r="AA15"/>
      <c r="AB15"/>
    </row>
    <row r="16" spans="1:28" x14ac:dyDescent="0.25">
      <c r="A16" s="1">
        <v>2</v>
      </c>
      <c r="B16" s="1" t="s">
        <v>50</v>
      </c>
      <c r="C16" s="54">
        <v>1017.476</v>
      </c>
      <c r="D16" s="55">
        <v>932.07600000000002</v>
      </c>
      <c r="E16" s="5">
        <v>9.1623429849068072E-2</v>
      </c>
      <c r="F16" s="54">
        <v>344.577</v>
      </c>
      <c r="G16" s="54">
        <v>308.37700000000001</v>
      </c>
      <c r="H16" s="5">
        <v>0.11738878061593436</v>
      </c>
      <c r="I16" s="5">
        <v>0.13173674557894649</v>
      </c>
      <c r="J16" s="5">
        <v>0.11651902543032894</v>
      </c>
      <c r="Y16"/>
      <c r="Z16"/>
      <c r="AA16"/>
      <c r="AB16"/>
    </row>
    <row r="17" spans="1:28" x14ac:dyDescent="0.25">
      <c r="A17" s="1">
        <v>3</v>
      </c>
      <c r="B17" s="1" t="s">
        <v>19</v>
      </c>
      <c r="C17" s="54">
        <v>936.64599999999996</v>
      </c>
      <c r="D17" s="55">
        <v>961.00099999999998</v>
      </c>
      <c r="E17" s="5">
        <v>-2.5343365927819033E-2</v>
      </c>
      <c r="F17" s="54">
        <v>319.72800000000001</v>
      </c>
      <c r="G17" s="54">
        <v>341.553</v>
      </c>
      <c r="H17" s="5">
        <v>-6.3899306988959223E-2</v>
      </c>
      <c r="I17" s="5">
        <v>0.12127135755490832</v>
      </c>
      <c r="J17" s="5">
        <v>0.12013494603183811</v>
      </c>
      <c r="Y17"/>
      <c r="Z17"/>
      <c r="AA17"/>
      <c r="AB17"/>
    </row>
    <row r="18" spans="1:28" x14ac:dyDescent="0.25">
      <c r="A18" s="1">
        <v>4</v>
      </c>
      <c r="B18" s="1" t="s">
        <v>10</v>
      </c>
      <c r="C18" s="54">
        <v>907.55100000000004</v>
      </c>
      <c r="D18" s="55">
        <v>797.69399999999996</v>
      </c>
      <c r="E18" s="5">
        <v>0.13771822277715526</v>
      </c>
      <c r="F18" s="54">
        <v>309.25299999999999</v>
      </c>
      <c r="G18" s="54">
        <v>273.22800000000001</v>
      </c>
      <c r="H18" s="5">
        <v>0.13184959081792486</v>
      </c>
      <c r="I18" s="5">
        <v>0.11750430986767105</v>
      </c>
      <c r="J18" s="5">
        <v>9.9719902101996841E-2</v>
      </c>
      <c r="Y18"/>
      <c r="Z18"/>
      <c r="AA18"/>
      <c r="AB18"/>
    </row>
    <row r="19" spans="1:28" x14ac:dyDescent="0.25">
      <c r="A19" s="1">
        <v>5</v>
      </c>
      <c r="B19" s="1" t="s">
        <v>45</v>
      </c>
      <c r="C19" s="54">
        <v>870.18499999999995</v>
      </c>
      <c r="D19" s="55">
        <v>1523.3969999999999</v>
      </c>
      <c r="E19" s="5">
        <v>-0.42878645553325889</v>
      </c>
      <c r="F19" s="54">
        <v>253.875</v>
      </c>
      <c r="G19" s="54">
        <v>261.76499999999999</v>
      </c>
      <c r="H19" s="5">
        <v>-3.0141539166809873E-2</v>
      </c>
      <c r="I19" s="5">
        <v>0.11266638225532154</v>
      </c>
      <c r="J19" s="5">
        <v>0.19044019348581748</v>
      </c>
      <c r="Y19"/>
      <c r="Z19"/>
      <c r="AA19"/>
      <c r="AB19"/>
    </row>
    <row r="20" spans="1:28" x14ac:dyDescent="0.25">
      <c r="A20" s="1">
        <v>6</v>
      </c>
      <c r="B20" s="1" t="s">
        <v>20</v>
      </c>
      <c r="C20" s="54">
        <v>822.53800000000001</v>
      </c>
      <c r="D20" s="55">
        <v>768.41200000000003</v>
      </c>
      <c r="E20" s="5">
        <v>7.0438775032144185E-2</v>
      </c>
      <c r="F20" s="54">
        <v>333.73899999999998</v>
      </c>
      <c r="G20" s="54">
        <v>406.82600000000002</v>
      </c>
      <c r="H20" s="5">
        <v>-0.17965174300560938</v>
      </c>
      <c r="I20" s="5">
        <v>0.10649733186337121</v>
      </c>
      <c r="J20" s="5">
        <v>9.6059352852095672E-2</v>
      </c>
      <c r="Y20"/>
      <c r="Z20"/>
      <c r="AA20"/>
      <c r="AB20"/>
    </row>
    <row r="21" spans="1:28" x14ac:dyDescent="0.25">
      <c r="A21" s="1">
        <v>7</v>
      </c>
      <c r="B21" s="1" t="s">
        <v>46</v>
      </c>
      <c r="C21" s="54">
        <v>683.596</v>
      </c>
      <c r="D21" s="55">
        <v>615.56600000000003</v>
      </c>
      <c r="E21" s="5">
        <v>0.11051617535731338</v>
      </c>
      <c r="F21" s="54">
        <v>208.61199999999999</v>
      </c>
      <c r="G21" s="54">
        <v>203.37899999999999</v>
      </c>
      <c r="H21" s="5">
        <v>2.5730286804439024E-2</v>
      </c>
      <c r="I21" s="5">
        <v>8.8507947441301318E-2</v>
      </c>
      <c r="J21" s="5">
        <v>7.6952040829337806E-2</v>
      </c>
      <c r="Y21"/>
      <c r="Z21"/>
      <c r="AA21"/>
      <c r="AB21"/>
    </row>
    <row r="22" spans="1:28" x14ac:dyDescent="0.25">
      <c r="A22" s="1">
        <v>8</v>
      </c>
      <c r="B22" s="1" t="s">
        <v>11</v>
      </c>
      <c r="C22" s="54">
        <v>500.87700000000001</v>
      </c>
      <c r="D22" s="55">
        <v>450.31599999999997</v>
      </c>
      <c r="E22" s="5">
        <v>0.11227893301592667</v>
      </c>
      <c r="F22" s="54">
        <v>140.05699999999999</v>
      </c>
      <c r="G22" s="54">
        <v>149.27099999999999</v>
      </c>
      <c r="H22" s="5">
        <v>-6.1726658225643292E-2</v>
      </c>
      <c r="I22" s="5">
        <v>6.4850577227714437E-2</v>
      </c>
      <c r="J22" s="5">
        <v>5.6294102042841999E-2</v>
      </c>
      <c r="Y22"/>
      <c r="Z22"/>
      <c r="AA22"/>
      <c r="AB22"/>
    </row>
    <row r="23" spans="1:28" x14ac:dyDescent="0.25">
      <c r="A23" s="1">
        <v>9</v>
      </c>
      <c r="B23" s="1" t="s">
        <v>21</v>
      </c>
      <c r="C23" s="54">
        <v>414.29300000000001</v>
      </c>
      <c r="D23" s="55">
        <v>330.36</v>
      </c>
      <c r="E23" s="5">
        <v>0.25406526213827335</v>
      </c>
      <c r="F23" s="54">
        <v>145.81100000000001</v>
      </c>
      <c r="G23" s="54">
        <v>132.14099999999999</v>
      </c>
      <c r="H23" s="5">
        <v>0.10345010254198179</v>
      </c>
      <c r="I23" s="5">
        <v>5.3640195479931194E-2</v>
      </c>
      <c r="J23" s="5">
        <v>4.1298376142249633E-2</v>
      </c>
      <c r="Y23"/>
      <c r="Z23"/>
      <c r="AA23"/>
      <c r="AB23"/>
    </row>
    <row r="24" spans="1:28" x14ac:dyDescent="0.25">
      <c r="A24" s="1">
        <v>10</v>
      </c>
      <c r="B24" s="1" t="s">
        <v>17</v>
      </c>
      <c r="C24" s="54">
        <v>330.84699999999998</v>
      </c>
      <c r="D24" s="55">
        <v>384.83100000000002</v>
      </c>
      <c r="E24" s="5">
        <v>-0.14027975916701108</v>
      </c>
      <c r="F24" s="54">
        <v>117.905</v>
      </c>
      <c r="G24" s="54">
        <v>108.724</v>
      </c>
      <c r="H24" s="5">
        <v>8.444317721938116E-2</v>
      </c>
      <c r="I24" s="5">
        <v>4.2836103322886933E-2</v>
      </c>
      <c r="J24" s="5">
        <v>4.8107807813288744E-2</v>
      </c>
      <c r="Y24"/>
      <c r="Z24"/>
      <c r="AA24"/>
      <c r="AB24"/>
    </row>
    <row r="25" spans="1:28" x14ac:dyDescent="0.25">
      <c r="A25" s="1">
        <v>11</v>
      </c>
      <c r="B25" s="1" t="s">
        <v>52</v>
      </c>
      <c r="C25" s="54">
        <v>0.13</v>
      </c>
      <c r="D25" s="55">
        <v>33.832000000000001</v>
      </c>
      <c r="E25" s="5">
        <v>-0.99615748403877979</v>
      </c>
      <c r="F25" s="54">
        <v>7.3460000000000001</v>
      </c>
      <c r="G25" s="54">
        <v>6.8710000000000004</v>
      </c>
      <c r="H25" s="5">
        <v>6.9131130839761259E-2</v>
      </c>
      <c r="I25" s="5">
        <v>1.6831627404737845E-5</v>
      </c>
      <c r="J25" s="5">
        <v>4.2293457490149827E-3</v>
      </c>
      <c r="Y25"/>
      <c r="Z25"/>
      <c r="AA25"/>
      <c r="AB25"/>
    </row>
    <row r="26" spans="1:28" x14ac:dyDescent="0.25">
      <c r="A26" s="67" t="s">
        <v>8</v>
      </c>
      <c r="B26" s="68"/>
      <c r="C26" s="28">
        <f>SUM(C15:C25)</f>
        <v>7723.5549999999994</v>
      </c>
      <c r="D26" s="28">
        <f>SUM(D15:D25)</f>
        <v>7999.3460000000005</v>
      </c>
      <c r="E26" s="29">
        <f t="shared" ref="E26" si="0">(C26-D26)/D26</f>
        <v>-3.4476693469691282E-2</v>
      </c>
      <c r="F26" s="28">
        <f>SUM(F15:F25)</f>
        <v>2606.3580000000002</v>
      </c>
      <c r="G26" s="28">
        <f>SUM(G15:G25)</f>
        <v>2730.2460000000005</v>
      </c>
      <c r="H26" s="29">
        <f>(F26-G26)/G26</f>
        <v>-4.5376130942047108E-2</v>
      </c>
      <c r="I26" s="29">
        <f>SUM(I15:I25)</f>
        <v>0.99999999999999989</v>
      </c>
      <c r="J26" s="29">
        <f>SUM(J15:J25)</f>
        <v>1</v>
      </c>
      <c r="AA26"/>
      <c r="AB26"/>
    </row>
    <row r="27" spans="1:28" s="2" customFormat="1" x14ac:dyDescent="0.25"/>
    <row r="28" spans="1:28" s="2" customFormat="1" ht="21.75" customHeight="1" x14ac:dyDescent="0.25">
      <c r="A28" s="69" t="s">
        <v>12</v>
      </c>
      <c r="B28" s="69"/>
      <c r="C28" s="69"/>
      <c r="D28" s="69"/>
      <c r="E28" s="69"/>
      <c r="F28" s="69"/>
      <c r="G28" s="69"/>
      <c r="H28" s="69"/>
      <c r="I28" s="69"/>
      <c r="J28" s="69"/>
    </row>
    <row r="29" spans="1:28" s="2" customFormat="1" ht="41.25" customHeight="1" x14ac:dyDescent="0.25">
      <c r="A29" s="79" t="s">
        <v>14</v>
      </c>
      <c r="B29" s="79"/>
      <c r="C29" s="79"/>
      <c r="D29" s="79"/>
      <c r="E29" s="79"/>
      <c r="F29" s="79"/>
      <c r="G29" s="79"/>
      <c r="H29" s="79"/>
      <c r="I29" s="79"/>
      <c r="J29" s="79"/>
    </row>
    <row r="30" spans="1:28" s="2" customFormat="1" x14ac:dyDescent="0.25">
      <c r="A30" s="70" t="s">
        <v>13</v>
      </c>
      <c r="B30" s="70"/>
      <c r="C30" s="70"/>
      <c r="D30" s="70"/>
      <c r="E30" s="70"/>
      <c r="F30" s="70"/>
      <c r="G30" s="70"/>
      <c r="H30" s="70"/>
      <c r="I30" s="70"/>
      <c r="J30" s="6"/>
    </row>
    <row r="31" spans="1:28" s="2" customFormat="1" ht="34.5" customHeight="1" x14ac:dyDescent="0.25">
      <c r="A31" s="56" t="s">
        <v>15</v>
      </c>
      <c r="B31" s="56"/>
      <c r="C31" s="56"/>
      <c r="D31" s="56"/>
      <c r="E31" s="56"/>
      <c r="F31" s="56"/>
      <c r="G31" s="56"/>
      <c r="H31" s="56"/>
      <c r="I31" s="56"/>
      <c r="J31" s="56"/>
    </row>
    <row r="32" spans="1:28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pans="1:10" s="2" customFormat="1" x14ac:dyDescent="0.25"/>
    <row r="50" spans="1:10" s="2" customFormat="1" x14ac:dyDescent="0.25"/>
    <row r="51" spans="1:10" s="2" customFormat="1" x14ac:dyDescent="0.25"/>
    <row r="52" spans="1:10" s="2" customFormat="1" x14ac:dyDescent="0.25"/>
    <row r="53" spans="1:10" s="2" customFormat="1" x14ac:dyDescent="0.25"/>
    <row r="54" spans="1:10" s="2" customFormat="1" x14ac:dyDescent="0.25"/>
    <row r="55" spans="1:10" s="2" customFormat="1" x14ac:dyDescent="0.25"/>
    <row r="56" spans="1:10" s="2" customFormat="1" x14ac:dyDescent="0.25"/>
    <row r="57" spans="1:10" s="2" customFormat="1" x14ac:dyDescent="0.25"/>
    <row r="58" spans="1:10" s="2" customFormat="1" x14ac:dyDescent="0.25"/>
    <row r="59" spans="1:10" s="2" customFormat="1" x14ac:dyDescent="0.25"/>
    <row r="60" spans="1:10" s="2" customFormat="1" x14ac:dyDescent="0.25">
      <c r="A60"/>
      <c r="B60"/>
      <c r="C60"/>
      <c r="D60"/>
      <c r="E60"/>
      <c r="F60"/>
      <c r="G60"/>
      <c r="H60"/>
      <c r="I60"/>
      <c r="J60"/>
    </row>
    <row r="61" spans="1:10" s="2" customFormat="1" x14ac:dyDescent="0.25">
      <c r="A61"/>
      <c r="B61"/>
      <c r="C61"/>
      <c r="D61"/>
      <c r="E61"/>
      <c r="F61"/>
      <c r="G61"/>
      <c r="H61"/>
      <c r="I61"/>
      <c r="J61"/>
    </row>
    <row r="62" spans="1:10" s="2" customFormat="1" x14ac:dyDescent="0.25">
      <c r="A62"/>
      <c r="B62"/>
      <c r="C62"/>
      <c r="D62"/>
      <c r="E62"/>
      <c r="F62"/>
      <c r="G62"/>
      <c r="H62"/>
      <c r="I62"/>
      <c r="J62"/>
    </row>
    <row r="63" spans="1:10" s="2" customFormat="1" x14ac:dyDescent="0.25">
      <c r="A63"/>
      <c r="B63"/>
      <c r="C63"/>
      <c r="D63"/>
      <c r="E63"/>
      <c r="F63"/>
      <c r="G63"/>
      <c r="H63"/>
      <c r="I63"/>
      <c r="J63"/>
    </row>
    <row r="64" spans="1:10" s="2" customFormat="1" x14ac:dyDescent="0.25">
      <c r="A64"/>
      <c r="B64"/>
      <c r="C64"/>
      <c r="D64"/>
      <c r="E64"/>
      <c r="F64"/>
      <c r="G64"/>
      <c r="H64"/>
      <c r="I64"/>
      <c r="J64"/>
    </row>
    <row r="65" spans="1:10" s="2" customFormat="1" x14ac:dyDescent="0.25">
      <c r="A65"/>
      <c r="B65"/>
      <c r="C65"/>
      <c r="D65"/>
      <c r="E65"/>
      <c r="F65"/>
      <c r="G65"/>
      <c r="H65"/>
      <c r="I65"/>
      <c r="J65"/>
    </row>
    <row r="66" spans="1:10" s="2" customFormat="1" x14ac:dyDescent="0.25">
      <c r="A66"/>
      <c r="B66"/>
      <c r="C66"/>
      <c r="D66"/>
      <c r="E66"/>
      <c r="F66"/>
      <c r="G66"/>
      <c r="H66"/>
      <c r="I66"/>
      <c r="J66"/>
    </row>
    <row r="67" spans="1:10" s="2" customFormat="1" x14ac:dyDescent="0.25">
      <c r="A67"/>
      <c r="B67"/>
      <c r="C67"/>
      <c r="D67"/>
      <c r="E67"/>
      <c r="F67"/>
      <c r="G67"/>
      <c r="H67"/>
      <c r="I67"/>
      <c r="J67"/>
    </row>
    <row r="68" spans="1:10" s="2" customFormat="1" x14ac:dyDescent="0.25">
      <c r="A68"/>
      <c r="B68"/>
      <c r="C68"/>
      <c r="D68"/>
      <c r="E68"/>
      <c r="F68"/>
      <c r="G68"/>
      <c r="H68"/>
      <c r="I68"/>
      <c r="J68"/>
    </row>
    <row r="69" spans="1:10" s="2" customFormat="1" x14ac:dyDescent="0.25">
      <c r="A69"/>
      <c r="B69"/>
      <c r="C69"/>
      <c r="D69"/>
      <c r="E69"/>
      <c r="F69"/>
      <c r="G69"/>
      <c r="H69"/>
      <c r="I69"/>
      <c r="J69"/>
    </row>
    <row r="70" spans="1:10" s="2" customFormat="1" x14ac:dyDescent="0.25">
      <c r="A70"/>
      <c r="B70"/>
      <c r="C70"/>
      <c r="D70"/>
      <c r="E70"/>
      <c r="F70"/>
      <c r="G70"/>
      <c r="H70"/>
      <c r="I70"/>
      <c r="J70"/>
    </row>
    <row r="71" spans="1:10" s="2" customFormat="1" x14ac:dyDescent="0.25">
      <c r="A71"/>
      <c r="B71"/>
      <c r="C71"/>
      <c r="D71"/>
      <c r="E71"/>
      <c r="F71"/>
      <c r="G71"/>
      <c r="H71"/>
      <c r="I71"/>
      <c r="J71"/>
    </row>
    <row r="72" spans="1:10" s="2" customFormat="1" x14ac:dyDescent="0.25">
      <c r="A72"/>
      <c r="B72"/>
      <c r="C72"/>
      <c r="D72"/>
      <c r="E72"/>
      <c r="F72"/>
      <c r="G72"/>
      <c r="H72"/>
      <c r="I72"/>
      <c r="J72"/>
    </row>
    <row r="73" spans="1:10" s="2" customFormat="1" x14ac:dyDescent="0.25">
      <c r="A73"/>
      <c r="B73"/>
      <c r="C73"/>
      <c r="D73"/>
      <c r="E73"/>
      <c r="F73"/>
      <c r="G73"/>
      <c r="H73"/>
      <c r="I73"/>
      <c r="J73"/>
    </row>
  </sheetData>
  <sortState xmlns:xlrd2="http://schemas.microsoft.com/office/spreadsheetml/2017/richdata2" ref="C34:E44">
    <sortCondition descending="1" ref="D34:D44"/>
  </sortState>
  <mergeCells count="18">
    <mergeCell ref="B13:B14"/>
    <mergeCell ref="A29:J29"/>
    <mergeCell ref="A31:J31"/>
    <mergeCell ref="E1:J1"/>
    <mergeCell ref="C2:E2"/>
    <mergeCell ref="F2:H2"/>
    <mergeCell ref="I2:J2"/>
    <mergeCell ref="B2:B3"/>
    <mergeCell ref="A2:A3"/>
    <mergeCell ref="A10:B10"/>
    <mergeCell ref="A26:B26"/>
    <mergeCell ref="A28:J28"/>
    <mergeCell ref="A30:I30"/>
    <mergeCell ref="E12:J12"/>
    <mergeCell ref="A13:A14"/>
    <mergeCell ref="C13:E13"/>
    <mergeCell ref="F13:H13"/>
    <mergeCell ref="I13:J13"/>
  </mergeCells>
  <hyperlinks>
    <hyperlink ref="A30" r:id="rId1" display="http://www.aso.mk/index.php?option=com_fjrelated&amp;view=fjrelated&amp;id=0&amp;Itemid=91&amp;lang=mk" xr:uid="{00000000-0004-0000-0100-000000000000}"/>
    <hyperlink ref="A30:I30" r:id="rId2" display="klikoni këtu..." xr:uid="{00000000-0004-0000-0100-000001000000}"/>
  </hyperlinks>
  <pageMargins left="0.25" right="0.25" top="1.2" bottom="0.75" header="0.3" footer="0.3"/>
  <pageSetup paperSize="9" scale="94" fitToHeight="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298"/>
  <sheetViews>
    <sheetView tabSelected="1" workbookViewId="0">
      <selection activeCell="A15" sqref="A15"/>
    </sheetView>
  </sheetViews>
  <sheetFormatPr defaultRowHeight="15" x14ac:dyDescent="0.25"/>
  <cols>
    <col min="1" max="1" width="30" customWidth="1"/>
    <col min="2" max="2" width="26.7109375" customWidth="1"/>
    <col min="3" max="48" width="9.140625" style="2"/>
  </cols>
  <sheetData>
    <row r="1" spans="1:2" s="2" customFormat="1" x14ac:dyDescent="0.25">
      <c r="A1" s="10" t="s">
        <v>51</v>
      </c>
    </row>
    <row r="2" spans="1:2" s="2" customFormat="1" x14ac:dyDescent="0.25">
      <c r="A2" s="10"/>
      <c r="B2" s="18" t="s">
        <v>36</v>
      </c>
    </row>
    <row r="3" spans="1:2" x14ac:dyDescent="0.25">
      <c r="A3" s="11"/>
      <c r="B3" s="12" t="s">
        <v>42</v>
      </c>
    </row>
    <row r="4" spans="1:2" ht="11.25" customHeight="1" x14ac:dyDescent="0.25">
      <c r="A4" s="13"/>
      <c r="B4" s="14"/>
    </row>
    <row r="5" spans="1:2" x14ac:dyDescent="0.25">
      <c r="A5" s="15" t="str">
        <f>[1]FI!I9</f>
        <v>Triglav</v>
      </c>
      <c r="B5" s="49">
        <v>110294190</v>
      </c>
    </row>
    <row r="6" spans="1:2" x14ac:dyDescent="0.25">
      <c r="A6" s="15" t="str">
        <f>[1]FI!I10</f>
        <v>Sava</v>
      </c>
      <c r="B6" s="49">
        <v>13711621</v>
      </c>
    </row>
    <row r="7" spans="1:2" x14ac:dyDescent="0.25">
      <c r="A7" s="15" t="str">
        <f>[1]FI!I11</f>
        <v>Euroins</v>
      </c>
      <c r="B7" s="49">
        <v>84373864</v>
      </c>
    </row>
    <row r="8" spans="1:2" x14ac:dyDescent="0.25">
      <c r="A8" s="15" t="str">
        <f>[1]FI!I13</f>
        <v>Eurolink</v>
      </c>
      <c r="B8" s="49">
        <v>79274517</v>
      </c>
    </row>
    <row r="9" spans="1:2" x14ac:dyDescent="0.25">
      <c r="A9" s="48" t="s">
        <v>44</v>
      </c>
      <c r="B9" s="49">
        <v>87567316</v>
      </c>
    </row>
    <row r="10" spans="1:2" x14ac:dyDescent="0.25">
      <c r="A10" s="15" t="str">
        <f>[1]FI!I15</f>
        <v>Osiguritelna polisa</v>
      </c>
      <c r="B10" s="49">
        <v>95618886</v>
      </c>
    </row>
    <row r="11" spans="1:2" x14ac:dyDescent="0.25">
      <c r="A11" s="15" t="str">
        <f>[1]FI!I16</f>
        <v>Kroacija jojetë</v>
      </c>
      <c r="B11" s="49">
        <v>53779605</v>
      </c>
    </row>
    <row r="12" spans="1:2" x14ac:dyDescent="0.25">
      <c r="A12" s="15" t="str">
        <f>[1]FI!I17</f>
        <v>Halk</v>
      </c>
      <c r="B12" s="49">
        <v>8732703</v>
      </c>
    </row>
    <row r="13" spans="1:2" x14ac:dyDescent="0.25">
      <c r="A13" s="15" t="str">
        <f>[1]FI!I18</f>
        <v>Grave jojetë</v>
      </c>
      <c r="B13" s="49">
        <v>24040744</v>
      </c>
    </row>
    <row r="14" spans="1:2" x14ac:dyDescent="0.25">
      <c r="A14" s="15" t="str">
        <f>[1]FI!I19</f>
        <v>Makedonija- VIG</v>
      </c>
      <c r="B14" s="49">
        <v>96742478</v>
      </c>
    </row>
    <row r="15" spans="1:2" x14ac:dyDescent="0.25">
      <c r="A15" s="95" t="s">
        <v>52</v>
      </c>
      <c r="B15" s="49">
        <v>-20273344</v>
      </c>
    </row>
    <row r="16" spans="1:2" x14ac:dyDescent="0.25">
      <c r="A16" s="19" t="str">
        <f>[1]FI!I21</f>
        <v>Gjithësej  jojetë</v>
      </c>
      <c r="B16" s="20">
        <f>SUM(B5:B15)</f>
        <v>633862580</v>
      </c>
    </row>
    <row r="17" spans="1:10" x14ac:dyDescent="0.25">
      <c r="A17" s="15" t="str">
        <f>[1]FI!I22</f>
        <v>Triglav jetë</v>
      </c>
      <c r="B17" s="49">
        <v>18623221</v>
      </c>
    </row>
    <row r="18" spans="1:10" x14ac:dyDescent="0.25">
      <c r="A18" s="15" t="str">
        <f>[1]FI!I23</f>
        <v>Kroacija jetë</v>
      </c>
      <c r="B18" s="49">
        <v>59399687</v>
      </c>
    </row>
    <row r="19" spans="1:10" x14ac:dyDescent="0.25">
      <c r="A19" s="15" t="str">
        <f>[1]FI!I24</f>
        <v>Grave jetë</v>
      </c>
      <c r="B19" s="49">
        <v>59901988</v>
      </c>
    </row>
    <row r="20" spans="1:10" x14ac:dyDescent="0.25">
      <c r="A20" s="15" t="str">
        <f>[1]FI!I25</f>
        <v>Viner jetë</v>
      </c>
      <c r="B20" s="49">
        <v>43752107</v>
      </c>
    </row>
    <row r="21" spans="1:10" x14ac:dyDescent="0.25">
      <c r="A21" s="48" t="s">
        <v>43</v>
      </c>
      <c r="B21" s="49">
        <v>30039260</v>
      </c>
    </row>
    <row r="22" spans="1:10" x14ac:dyDescent="0.25">
      <c r="A22" s="15" t="str">
        <f>[1]FI!I27</f>
        <v>Prva jetë</v>
      </c>
      <c r="B22" s="49">
        <v>-8649632</v>
      </c>
    </row>
    <row r="23" spans="1:10" x14ac:dyDescent="0.25">
      <c r="A23" s="19" t="str">
        <f>[1]FI!I28</f>
        <v>Gjithësej  jetë</v>
      </c>
      <c r="B23" s="20">
        <f>SUM(B17:B22)</f>
        <v>203066631</v>
      </c>
    </row>
    <row r="24" spans="1:10" x14ac:dyDescent="0.25">
      <c r="A24" s="21" t="str">
        <f>[1]FI!I29</f>
        <v>Gjithësej</v>
      </c>
      <c r="B24" s="22">
        <f>B16+B23</f>
        <v>836929211</v>
      </c>
    </row>
    <row r="26" spans="1:10" s="2" customFormat="1" x14ac:dyDescent="0.25">
      <c r="A26" s="92" t="s">
        <v>37</v>
      </c>
      <c r="B26" s="92"/>
      <c r="C26" s="92"/>
      <c r="D26" s="92"/>
      <c r="E26" s="92"/>
      <c r="F26" s="92"/>
      <c r="G26" s="92"/>
      <c r="H26" s="92"/>
      <c r="I26" s="92"/>
      <c r="J26" s="92"/>
    </row>
    <row r="27" spans="1:10" s="17" customFormat="1" ht="15" customHeight="1" x14ac:dyDescent="0.25">
      <c r="A27" s="93" t="s">
        <v>14</v>
      </c>
      <c r="B27" s="93"/>
      <c r="C27" s="16"/>
      <c r="D27" s="16"/>
      <c r="E27" s="16"/>
      <c r="F27" s="16"/>
      <c r="G27" s="16"/>
      <c r="H27" s="16"/>
      <c r="I27" s="16"/>
      <c r="J27" s="16"/>
    </row>
    <row r="28" spans="1:10" s="17" customFormat="1" ht="46.5" customHeight="1" x14ac:dyDescent="0.25">
      <c r="A28" s="93"/>
      <c r="B28" s="93"/>
      <c r="C28" s="16"/>
      <c r="D28" s="16"/>
      <c r="E28" s="16"/>
      <c r="F28" s="16"/>
      <c r="G28" s="16"/>
      <c r="H28" s="16"/>
      <c r="I28" s="16"/>
      <c r="J28" s="16"/>
    </row>
    <row r="29" spans="1:10" s="17" customFormat="1" x14ac:dyDescent="0.25">
      <c r="A29" s="94" t="s">
        <v>38</v>
      </c>
      <c r="B29" s="94"/>
      <c r="C29" s="2"/>
      <c r="D29" s="2"/>
      <c r="E29" s="2"/>
      <c r="F29" s="2"/>
      <c r="G29" s="2"/>
      <c r="H29" s="2"/>
      <c r="I29" s="2"/>
      <c r="J29" s="2"/>
    </row>
    <row r="30" spans="1:10" s="2" customFormat="1" x14ac:dyDescent="0.25"/>
    <row r="31" spans="1:10" s="2" customFormat="1" x14ac:dyDescent="0.25"/>
    <row r="32" spans="1:10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</sheetData>
  <mergeCells count="3">
    <mergeCell ref="A26:J26"/>
    <mergeCell ref="A27:B28"/>
    <mergeCell ref="A29:B29"/>
  </mergeCells>
  <hyperlinks>
    <hyperlink ref="A29:B29" r:id="rId1" display="Click here..." xr:uid="{00000000-0004-0000-0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Portofolin e tregut</vt:lpstr>
      <vt:lpstr>Pjesë e tregut</vt:lpstr>
      <vt:lpstr>Rezultat financiar</vt:lpstr>
      <vt:lpstr>'Pjesë e tregut'!Print_Area</vt:lpstr>
      <vt:lpstr>'Portofolin e tregut'!Print_Area</vt:lpstr>
    </vt:vector>
  </TitlesOfParts>
  <Company>Media XPRIMM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vladb</dc:creator>
  <cp:lastModifiedBy>Marina Graorkovska</cp:lastModifiedBy>
  <cp:lastPrinted>2017-12-01T09:28:45Z</cp:lastPrinted>
  <dcterms:created xsi:type="dcterms:W3CDTF">2012-09-27T07:52:18Z</dcterms:created>
  <dcterms:modified xsi:type="dcterms:W3CDTF">2026-08-18T07:29:01Z</dcterms:modified>
</cp:coreProperties>
</file>